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.lesa\Desktop\Elsie Recovery\Documents\e.lesa\Documents\CARES Act\QUARTERLY REPORTS\JUNE 30, 2025\"/>
    </mc:Choice>
  </mc:AlternateContent>
  <xr:revisionPtr revIDLastSave="0" documentId="8_{BAC41D75-8DDF-4437-9545-3D93C00F192B}" xr6:coauthVersionLast="36" xr6:coauthVersionMax="36" xr10:uidLastSave="{00000000-0000-0000-0000-000000000000}"/>
  <bookViews>
    <workbookView xWindow="0" yWindow="0" windowWidth="28800" windowHeight="12225" tabRatio="1000" firstSheet="23" activeTab="26" xr2:uid="{00000000-000D-0000-FFFF-FFFF00000000}"/>
  </bookViews>
  <sheets>
    <sheet name="Student Portion - FINAL" sheetId="3" r:id="rId1"/>
    <sheet name="Institutional Portion 9-30" sheetId="2" r:id="rId2"/>
    <sheet name="Institutional Portion 12-31" sheetId="9" r:id="rId3"/>
    <sheet name="Institutional Portion 03-31-21" sheetId="12" r:id="rId4"/>
    <sheet name="CARES ACT QUARTER REPORT 9-30" sheetId="7" r:id="rId5"/>
    <sheet name="CARES ACT QUARTER REPORT 12-31" sheetId="8" r:id="rId6"/>
    <sheet name="HEERF ANNUAL DETAILS" sheetId="11" r:id="rId7"/>
    <sheet name="CARES ACT QUARTER REPORT 03-31" sheetId="13" r:id="rId8"/>
    <sheet name="HEERF I,II,III 06.30.21" sheetId="15" r:id="rId9"/>
    <sheet name="HEERF I,II,III 09.30.21" sheetId="16" r:id="rId10"/>
    <sheet name="HEERF I,II,III 12.31.21" sheetId="17" r:id="rId11"/>
    <sheet name="HEERF I,II,III 03.31.22" sheetId="14" r:id="rId12"/>
    <sheet name="HEERF I,II,III 06.30.22" sheetId="18" r:id="rId13"/>
    <sheet name="HEERF I,II,III 09.30.22" sheetId="19" r:id="rId14"/>
    <sheet name="HEERF I,II,III 12.31.22" sheetId="20" r:id="rId15"/>
    <sheet name="2022 Annual Details" sheetId="21" r:id="rId16"/>
    <sheet name="HEERF I,II,III 03.31.23" sheetId="22" r:id="rId17"/>
    <sheet name="HEERF I,II,III 06.30.23" sheetId="23" r:id="rId18"/>
    <sheet name="HEERF I,II,III 09.30.23" sheetId="24" r:id="rId19"/>
    <sheet name="HEERF I,II,III 12.31.23" sheetId="25" r:id="rId20"/>
    <sheet name="HEERF 2023 ANNUAL" sheetId="26" r:id="rId21"/>
    <sheet name="HEERF I,II,III 03.31.24" sheetId="27" r:id="rId22"/>
    <sheet name="HEERF I,II,III 06.30.24" sheetId="28" r:id="rId23"/>
    <sheet name="HEERF I,II,III 09.30.24" sheetId="29" r:id="rId24"/>
    <sheet name="HEERF I,II,III 12.31.24" sheetId="30" r:id="rId25"/>
    <sheet name="HEERF I,II,III 03.31.25" sheetId="31" r:id="rId26"/>
    <sheet name="HEERF I,II,III 06.30.25" sheetId="32" r:id="rId27"/>
  </sheets>
  <definedNames>
    <definedName name="_xlnm._FilterDatabase" localSheetId="7" hidden="1">'CARES ACT QUARTER REPORT 03-31'!$B$6:$K$67</definedName>
    <definedName name="_xlnm._FilterDatabase" localSheetId="5" hidden="1">'CARES ACT QUARTER REPORT 12-31'!$B$6:$K$37</definedName>
    <definedName name="_xlnm._FilterDatabase" localSheetId="4" hidden="1">'CARES ACT QUARTER REPORT 9-30'!$B$6:$K$304</definedName>
    <definedName name="_xlnm._FilterDatabase" localSheetId="6" hidden="1">'HEERF ANNUAL DETAILS'!$B$6:$K$323</definedName>
    <definedName name="_xlnm._FilterDatabase" localSheetId="21" hidden="1">'HEERF I,II,III 03.31.24'!$B$12:$I$122</definedName>
    <definedName name="_xlnm._FilterDatabase" localSheetId="8" hidden="1">'HEERF I,II,III 06.30.21'!$B$6:$K$66</definedName>
    <definedName name="_xlnm._FilterDatabase" localSheetId="9" hidden="1">'HEERF I,II,III 09.30.21'!$B$6:$K$94</definedName>
    <definedName name="_xlnm._FilterDatabase" localSheetId="10" hidden="1">'HEERF I,II,III 12.31.21'!$B$6:$K$75</definedName>
    <definedName name="_xlnm._FilterDatabase" localSheetId="3" hidden="1">'Institutional Portion 03-31-21'!$B$8:$K$409</definedName>
    <definedName name="_xlnm._FilterDatabase" localSheetId="2" hidden="1">'Institutional Portion 12-31'!$B$8:$K$377</definedName>
    <definedName name="_xlnm._FilterDatabase" localSheetId="1" hidden="1">'Institutional Portion 9-30'!$B$8:$K$382</definedName>
    <definedName name="_xlnm.Print_Titles" localSheetId="7">'CARES ACT QUARTER REPORT 03-31'!$1:$7</definedName>
    <definedName name="_xlnm.Print_Titles" localSheetId="5">'CARES ACT QUARTER REPORT 12-31'!$1:$7</definedName>
    <definedName name="_xlnm.Print_Titles" localSheetId="4">'CARES ACT QUARTER REPORT 9-30'!$1:$9</definedName>
    <definedName name="_xlnm.Print_Titles" localSheetId="6">'HEERF ANNUAL DETAILS'!$1:$9</definedName>
    <definedName name="_xlnm.Print_Titles" localSheetId="8">'HEERF I,II,III 06.30.21'!$1:$7</definedName>
    <definedName name="_xlnm.Print_Titles" localSheetId="9">'HEERF I,II,III 09.30.21'!$1:$7</definedName>
    <definedName name="_xlnm.Print_Titles" localSheetId="10">'HEERF I,II,III 12.31.21'!$1:$7</definedName>
    <definedName name="_xlnm.Print_Titles" localSheetId="3">'Institutional Portion 03-31-21'!$1:$7</definedName>
    <definedName name="_xlnm.Print_Titles" localSheetId="2">'Institutional Portion 12-31'!$1:$7</definedName>
    <definedName name="_xlnm.Print_Titles" localSheetId="1">'Institutional Portion 9-30'!$1:$7</definedName>
    <definedName name="_xlnm.Print_Titles" localSheetId="0">'Student Portion - FINAL'!$1:$14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1" i="32" l="1"/>
  <c r="I52" i="32"/>
  <c r="I60" i="32"/>
  <c r="I68" i="32"/>
  <c r="I123" i="32" l="1"/>
  <c r="I39" i="32"/>
  <c r="I28" i="32"/>
  <c r="I18" i="32"/>
  <c r="I127" i="32" l="1"/>
  <c r="I108" i="31"/>
  <c r="I97" i="31"/>
  <c r="I112" i="31" s="1"/>
  <c r="I39" i="31"/>
  <c r="I28" i="31"/>
  <c r="I18" i="31"/>
  <c r="I110" i="30" l="1"/>
  <c r="I99" i="30"/>
  <c r="I39" i="30"/>
  <c r="I28" i="30"/>
  <c r="I18" i="30"/>
  <c r="I114" i="30" l="1"/>
  <c r="I108" i="29"/>
  <c r="I119" i="29" l="1"/>
  <c r="I39" i="29"/>
  <c r="I28" i="29"/>
  <c r="I18" i="29"/>
  <c r="I123" i="29" l="1"/>
  <c r="I119" i="28"/>
  <c r="I108" i="28"/>
  <c r="I39" i="28"/>
  <c r="I28" i="28"/>
  <c r="I18" i="28"/>
  <c r="I123" i="28" l="1"/>
  <c r="I314" i="26"/>
  <c r="I286" i="26"/>
  <c r="I39" i="26"/>
  <c r="I28" i="26"/>
  <c r="I18" i="26"/>
  <c r="I318" i="26" l="1"/>
  <c r="I112" i="27"/>
  <c r="I123" i="27"/>
  <c r="I39" i="27" l="1"/>
  <c r="I28" i="27"/>
  <c r="I18" i="27"/>
  <c r="I127" i="27" l="1"/>
  <c r="I109" i="25"/>
  <c r="I120" i="25" l="1"/>
  <c r="I39" i="25"/>
  <c r="I28" i="25"/>
  <c r="I18" i="25"/>
  <c r="I124" i="25" l="1"/>
  <c r="I125" i="24"/>
  <c r="I139" i="24" l="1"/>
  <c r="I39" i="24"/>
  <c r="I28" i="24"/>
  <c r="I18" i="24"/>
  <c r="I143" i="24" l="1"/>
  <c r="I120" i="23"/>
  <c r="I134" i="23" l="1"/>
  <c r="I39" i="23"/>
  <c r="I28" i="23"/>
  <c r="I18" i="23"/>
  <c r="I138" i="23" l="1"/>
  <c r="I72" i="22"/>
  <c r="I82" i="22"/>
  <c r="I39" i="22"/>
  <c r="I28" i="22"/>
  <c r="I18" i="22"/>
  <c r="I86" i="22" l="1"/>
  <c r="I319" i="26" s="1"/>
  <c r="I130" i="21"/>
  <c r="B95" i="21"/>
  <c r="I33" i="21"/>
  <c r="I44" i="21"/>
  <c r="I140" i="21"/>
  <c r="I18" i="21"/>
  <c r="I90" i="20"/>
  <c r="I80" i="20"/>
  <c r="I39" i="20"/>
  <c r="I28" i="20"/>
  <c r="I18" i="20"/>
  <c r="I77" i="19"/>
  <c r="I28" i="19"/>
  <c r="I39" i="19"/>
  <c r="I90" i="19"/>
  <c r="I18" i="19"/>
  <c r="I18" i="18"/>
  <c r="I28" i="18"/>
  <c r="I80" i="18"/>
  <c r="I67" i="18"/>
  <c r="I39" i="18"/>
  <c r="B42" i="14"/>
  <c r="I72" i="14"/>
  <c r="I59" i="14"/>
  <c r="I31" i="14"/>
  <c r="I20" i="14"/>
  <c r="I75" i="17"/>
  <c r="I20" i="17"/>
  <c r="I31" i="17"/>
  <c r="I88" i="17"/>
  <c r="I20" i="16"/>
  <c r="I31" i="16"/>
  <c r="I94" i="16"/>
  <c r="I112" i="16"/>
  <c r="I18" i="15"/>
  <c r="I26" i="15"/>
  <c r="I66" i="15"/>
  <c r="I29" i="13"/>
  <c r="I41" i="13"/>
  <c r="I18" i="13"/>
  <c r="I67" i="13"/>
  <c r="I353" i="12"/>
  <c r="I354" i="12" s="1"/>
  <c r="I291" i="12"/>
  <c r="I307" i="12" s="1"/>
  <c r="I308" i="12" s="1"/>
  <c r="I423" i="12"/>
  <c r="I424" i="12"/>
  <c r="I335" i="11"/>
  <c r="I322" i="11"/>
  <c r="I283" i="11"/>
  <c r="I75" i="11"/>
  <c r="I63" i="11"/>
  <c r="I35" i="11"/>
  <c r="I55" i="11"/>
  <c r="I280" i="12"/>
  <c r="I281" i="12" s="1"/>
  <c r="I83" i="12"/>
  <c r="I84" i="12" s="1"/>
  <c r="I427" i="12"/>
  <c r="I403" i="12"/>
  <c r="I404" i="12" s="1"/>
  <c r="I152" i="12"/>
  <c r="I153" i="12" s="1"/>
  <c r="I141" i="12"/>
  <c r="I142" i="12"/>
  <c r="I51" i="12"/>
  <c r="I52" i="12" s="1"/>
  <c r="I41" i="12"/>
  <c r="I42" i="12" s="1"/>
  <c r="I41" i="9"/>
  <c r="I78" i="9"/>
  <c r="I79" i="9" s="1"/>
  <c r="I136" i="9"/>
  <c r="I137" i="9" s="1"/>
  <c r="I147" i="9"/>
  <c r="I148" i="9" s="1"/>
  <c r="I273" i="9"/>
  <c r="I274" i="9" s="1"/>
  <c r="I325" i="9"/>
  <c r="I326" i="9" s="1"/>
  <c r="I371" i="9"/>
  <c r="I372" i="9" s="1"/>
  <c r="I386" i="9"/>
  <c r="I387" i="9" s="1"/>
  <c r="I51" i="9"/>
  <c r="I52" i="9" s="1"/>
  <c r="I284" i="9"/>
  <c r="I290" i="9" s="1"/>
  <c r="I291" i="9" s="1"/>
  <c r="I390" i="9"/>
  <c r="I37" i="8"/>
  <c r="I46" i="8"/>
  <c r="I14" i="8"/>
  <c r="I55" i="7"/>
  <c r="I282" i="7"/>
  <c r="I303" i="7"/>
  <c r="I63" i="7"/>
  <c r="I74" i="7"/>
  <c r="I313" i="7"/>
  <c r="I35" i="7"/>
  <c r="I312" i="2"/>
  <c r="I285" i="2"/>
  <c r="I286" i="2" s="1"/>
  <c r="I275" i="2"/>
  <c r="I276" i="2" s="1"/>
  <c r="L71" i="2"/>
  <c r="I76" i="2"/>
  <c r="I77" i="2" s="1"/>
  <c r="I41" i="2"/>
  <c r="I135" i="2"/>
  <c r="I136" i="2" s="1"/>
  <c r="I146" i="2"/>
  <c r="I147" i="2" s="1"/>
  <c r="I358" i="2"/>
  <c r="I359" i="2" s="1"/>
  <c r="I370" i="2"/>
  <c r="I371" i="2"/>
  <c r="I51" i="2"/>
  <c r="I52" i="2" s="1"/>
  <c r="I374" i="2"/>
  <c r="I836" i="3"/>
  <c r="I837" i="3" s="1"/>
  <c r="I313" i="2"/>
  <c r="I48" i="8" l="1"/>
  <c r="I70" i="13"/>
  <c r="I116" i="16"/>
  <c r="I430" i="12"/>
  <c r="I391" i="9"/>
  <c r="I396" i="9" s="1"/>
  <c r="I397" i="9" s="1"/>
  <c r="I84" i="18"/>
  <c r="I316" i="7"/>
  <c r="I338" i="11"/>
  <c r="I76" i="14"/>
  <c r="I94" i="20"/>
  <c r="I375" i="2"/>
  <c r="I376" i="2" s="1"/>
  <c r="I428" i="12"/>
  <c r="I429" i="12" s="1"/>
  <c r="I69" i="15"/>
  <c r="I92" i="17"/>
  <c r="I94" i="19"/>
  <c r="I144" i="21"/>
  <c r="I392" i="9"/>
  <c r="I42" i="9"/>
  <c r="I393" i="9" s="1"/>
  <c r="I42" i="2"/>
  <c r="I377" i="2" s="1"/>
  <c r="I378" i="2" l="1"/>
  <c r="I146" i="21"/>
  <c r="I434" i="12"/>
  <c r="I435" i="12" s="1"/>
  <c r="I437" i="12" s="1"/>
</calcChain>
</file>

<file path=xl/sharedStrings.xml><?xml version="1.0" encoding="utf-8"?>
<sst xmlns="http://schemas.openxmlformats.org/spreadsheetml/2006/main" count="17762" uniqueCount="4209">
  <si>
    <t>-</t>
  </si>
  <si>
    <t>Increase the number of students/faculty who have internet devices and access</t>
  </si>
  <si>
    <t>B</t>
  </si>
  <si>
    <t>C</t>
  </si>
  <si>
    <t>Purchasing of faculty online subscriptions for video-teleconferencing, classroom online interactive forums/chatrooms.</t>
  </si>
  <si>
    <t>Purchasing of external back-ups for laptops for faculty and student support staff while working from home.</t>
  </si>
  <si>
    <t>Upgrading of equipment that include external back-up drives, emergency phones, printing equipment, and scanning equipment.</t>
  </si>
  <si>
    <t>Allocate funding for airtime with local television network/media to ensure a consistent flow of information and as deemed necessary, schedules for online/site trainings and procedures.</t>
  </si>
  <si>
    <t>Purchasing of media airtime</t>
  </si>
  <si>
    <t>DATE</t>
  </si>
  <si>
    <t>VENDOR</t>
  </si>
  <si>
    <t>DESCRIPTION</t>
  </si>
  <si>
    <t>VOUCHER NUMBER</t>
  </si>
  <si>
    <t>CHECK NUMBER</t>
  </si>
  <si>
    <t>Miss Meleine D. Salave'a</t>
  </si>
  <si>
    <t>Student Stimulus Stipends</t>
  </si>
  <si>
    <t>V0099461</t>
  </si>
  <si>
    <t>02*0002167</t>
  </si>
  <si>
    <t>Mr. Leonard L. Seumanutafa</t>
  </si>
  <si>
    <t>V0099462</t>
  </si>
  <si>
    <t>02*0002168</t>
  </si>
  <si>
    <t>Mr. Warren T. Sevaaetasi</t>
  </si>
  <si>
    <t>V0099463</t>
  </si>
  <si>
    <t>02*0002169</t>
  </si>
  <si>
    <t>Ms. Omeka Tagoai</t>
  </si>
  <si>
    <t>V0099464</t>
  </si>
  <si>
    <t>02*0002170</t>
  </si>
  <si>
    <t>Miss Sharlyn L. Tele'a</t>
  </si>
  <si>
    <t>V0099465</t>
  </si>
  <si>
    <t>02*0002171</t>
  </si>
  <si>
    <t>Miss Nancy L. Vaeao</t>
  </si>
  <si>
    <t>V0099273</t>
  </si>
  <si>
    <t>02*0002172</t>
  </si>
  <si>
    <t>Mr. Tuana'itau H. Villarica</t>
  </si>
  <si>
    <t xml:space="preserve"> V0099381</t>
  </si>
  <si>
    <t>02*0002173</t>
  </si>
  <si>
    <t>Mr. Johnny W. Kaleopa</t>
  </si>
  <si>
    <t>V0099433</t>
  </si>
  <si>
    <t>02*0002174</t>
  </si>
  <si>
    <t>Ms. Fiapaipai S. Kelemete</t>
  </si>
  <si>
    <t>V0098991</t>
  </si>
  <si>
    <t>02*0002175</t>
  </si>
  <si>
    <t>Miss Lilly Lauina</t>
  </si>
  <si>
    <t>V0099103</t>
  </si>
  <si>
    <t>02*0002176</t>
  </si>
  <si>
    <t>Miss Mercy Li</t>
  </si>
  <si>
    <t>V0099277</t>
  </si>
  <si>
    <t>02*0002177</t>
  </si>
  <si>
    <t>Mr. Sipili P. Galeai</t>
  </si>
  <si>
    <t>V0099466</t>
  </si>
  <si>
    <t>02*0002180</t>
  </si>
  <si>
    <t>Mr. Wesslyo I. Luaao</t>
  </si>
  <si>
    <t>V0099472</t>
  </si>
  <si>
    <t>02*0002182</t>
  </si>
  <si>
    <t>Ms. Grace M. Paulo</t>
  </si>
  <si>
    <t>V0099473</t>
  </si>
  <si>
    <t>02*0002183</t>
  </si>
  <si>
    <t>Mr. Leuelu L. Lesu</t>
  </si>
  <si>
    <t xml:space="preserve"> V0099474</t>
  </si>
  <si>
    <t>02*0002181</t>
  </si>
  <si>
    <t>Miss Julia Luamanu</t>
  </si>
  <si>
    <t>V0099475</t>
  </si>
  <si>
    <t>02*0002184</t>
  </si>
  <si>
    <t>Mr. Tony J. Matala</t>
  </si>
  <si>
    <t>V0099479</t>
  </si>
  <si>
    <t>02*0002185</t>
  </si>
  <si>
    <t>Miss Tulao D. Sootaga</t>
  </si>
  <si>
    <t>V0099503</t>
  </si>
  <si>
    <t>02*0002188</t>
  </si>
  <si>
    <t>Miss Precious S. Tavete</t>
  </si>
  <si>
    <t>V0099508</t>
  </si>
  <si>
    <t>02*0002189</t>
  </si>
  <si>
    <t>Miss Faautugatagi D. Tofaeon</t>
  </si>
  <si>
    <t xml:space="preserve"> V0099507</t>
  </si>
  <si>
    <t>02*0002190</t>
  </si>
  <si>
    <t>Mr. Niko T. Tupuono</t>
  </si>
  <si>
    <t xml:space="preserve"> V0099510</t>
  </si>
  <si>
    <t>02*0002191</t>
  </si>
  <si>
    <t>1C</t>
  </si>
  <si>
    <t>ASTCA</t>
  </si>
  <si>
    <t>P.O. 15640</t>
  </si>
  <si>
    <t>V0098451</t>
  </si>
  <si>
    <t>0102095</t>
  </si>
  <si>
    <t>P.O. 15642</t>
  </si>
  <si>
    <t>V0098450</t>
  </si>
  <si>
    <t>0102094</t>
  </si>
  <si>
    <t>2C</t>
  </si>
  <si>
    <t>Annie Panama</t>
  </si>
  <si>
    <t>Zoom Participants</t>
  </si>
  <si>
    <t>V0100383</t>
  </si>
  <si>
    <t>0002444</t>
  </si>
  <si>
    <t>V0100402</t>
  </si>
  <si>
    <t>0002432</t>
  </si>
  <si>
    <t>V0100403</t>
  </si>
  <si>
    <t>Elizabeth Leuma</t>
  </si>
  <si>
    <t>V0100404</t>
  </si>
  <si>
    <t>V0100416</t>
  </si>
  <si>
    <t>V0100423</t>
  </si>
  <si>
    <t>Randel De Wees</t>
  </si>
  <si>
    <t>V0100385</t>
  </si>
  <si>
    <t>0002417</t>
  </si>
  <si>
    <t>Amete Moefiainu</t>
  </si>
  <si>
    <t>V0100390</t>
  </si>
  <si>
    <t>0002439</t>
  </si>
  <si>
    <t>Vesi Matuu</t>
  </si>
  <si>
    <t>V0100389</t>
  </si>
  <si>
    <t>0002437</t>
  </si>
  <si>
    <t>Lilian Temese</t>
  </si>
  <si>
    <t>V0100391</t>
  </si>
  <si>
    <t>0002463</t>
  </si>
  <si>
    <t>Tauvela Fale</t>
  </si>
  <si>
    <t>V0100400</t>
  </si>
  <si>
    <t>0002419</t>
  </si>
  <si>
    <t>Sifagatogo Tuitasi</t>
  </si>
  <si>
    <t>V0100393</t>
  </si>
  <si>
    <t>0002471</t>
  </si>
  <si>
    <t>Lele Ah Mu</t>
  </si>
  <si>
    <t>V0100387</t>
  </si>
  <si>
    <t>0002409</t>
  </si>
  <si>
    <t>Frederick Suisala</t>
  </si>
  <si>
    <t>V0100392</t>
  </si>
  <si>
    <t>0002458</t>
  </si>
  <si>
    <t>Elisapeta Fa'alafi</t>
  </si>
  <si>
    <t>V0100388</t>
  </si>
  <si>
    <t>0002428</t>
  </si>
  <si>
    <t>V0100424</t>
  </si>
  <si>
    <t>Evile Feleti</t>
  </si>
  <si>
    <t>V0100384</t>
  </si>
  <si>
    <t>0002421</t>
  </si>
  <si>
    <t>Rosie Toeava</t>
  </si>
  <si>
    <t>V0100386</t>
  </si>
  <si>
    <t>0002408</t>
  </si>
  <si>
    <t>Ernie Seiuli</t>
  </si>
  <si>
    <t>V0100356</t>
  </si>
  <si>
    <t>0002456</t>
  </si>
  <si>
    <t>Feleni Alainuuese</t>
  </si>
  <si>
    <t xml:space="preserve">Zoom Meeting </t>
  </si>
  <si>
    <t>V0100394</t>
  </si>
  <si>
    <t>0002447</t>
  </si>
  <si>
    <t>Shirley Dela Rosa</t>
  </si>
  <si>
    <t>V0100401</t>
  </si>
  <si>
    <t>0002416</t>
  </si>
  <si>
    <t>Kuki Tuiasosopo</t>
  </si>
  <si>
    <t>V0100349</t>
  </si>
  <si>
    <t>0002468</t>
  </si>
  <si>
    <t>Kitzingen Moliga</t>
  </si>
  <si>
    <t>V0100399</t>
  </si>
  <si>
    <t>0002440</t>
  </si>
  <si>
    <t>Silaulelei Saofaigaalii</t>
  </si>
  <si>
    <t>ZOOM Stipend</t>
  </si>
  <si>
    <t>V0100834</t>
  </si>
  <si>
    <t>0002552</t>
  </si>
  <si>
    <t>Jose Layacan</t>
  </si>
  <si>
    <t>V0100823</t>
  </si>
  <si>
    <t>0002545</t>
  </si>
  <si>
    <t>Vanessa Velega</t>
  </si>
  <si>
    <t>V0100826</t>
  </si>
  <si>
    <t>0002560</t>
  </si>
  <si>
    <t>Grace Taumotoi</t>
  </si>
  <si>
    <t>V0100830</t>
  </si>
  <si>
    <t>0002556</t>
  </si>
  <si>
    <t>V0100837</t>
  </si>
  <si>
    <t>0002546</t>
  </si>
  <si>
    <t>Pauline Toluao</t>
  </si>
  <si>
    <t>V0100832</t>
  </si>
  <si>
    <t>0002557</t>
  </si>
  <si>
    <t>Robinson Choo</t>
  </si>
  <si>
    <t>V0100835</t>
  </si>
  <si>
    <t>0002540</t>
  </si>
  <si>
    <t>V0100838</t>
  </si>
  <si>
    <t>0002558</t>
  </si>
  <si>
    <t>Tuputausi Fatuesi</t>
  </si>
  <si>
    <t>V0100827</t>
  </si>
  <si>
    <t>0002543</t>
  </si>
  <si>
    <t>Lea Fotualii</t>
  </si>
  <si>
    <t>V0100831</t>
  </si>
  <si>
    <t>0002544</t>
  </si>
  <si>
    <t>Diana Pereira</t>
  </si>
  <si>
    <t>V0100829</t>
  </si>
  <si>
    <t>0002548</t>
  </si>
  <si>
    <t>Faye Popoalii</t>
  </si>
  <si>
    <t>V0100828</t>
  </si>
  <si>
    <t>0002549</t>
  </si>
  <si>
    <t>Faailoa Afalava</t>
  </si>
  <si>
    <t>V0100833</t>
  </si>
  <si>
    <t>0002537</t>
  </si>
  <si>
    <t>Elvis Zodiacal</t>
  </si>
  <si>
    <t>V0100836</t>
  </si>
  <si>
    <t>0002561</t>
  </si>
  <si>
    <t>Sujaniah Reed</t>
  </si>
  <si>
    <t>V0100825</t>
  </si>
  <si>
    <t>0002550</t>
  </si>
  <si>
    <t>Fagatogo Tasesa</t>
  </si>
  <si>
    <t>V0100824</t>
  </si>
  <si>
    <t>0002555</t>
  </si>
  <si>
    <t>Emma Ailolo</t>
  </si>
  <si>
    <t>V0100822</t>
  </si>
  <si>
    <t>0002538</t>
  </si>
  <si>
    <t>3A</t>
  </si>
  <si>
    <t>Samoa News</t>
  </si>
  <si>
    <t>P.O. 15627</t>
  </si>
  <si>
    <t>P.O. 15641</t>
  </si>
  <si>
    <t>V0099544</t>
  </si>
  <si>
    <t>0102282</t>
  </si>
  <si>
    <t>P.O. 15651</t>
  </si>
  <si>
    <t>3B</t>
  </si>
  <si>
    <t>Priya Prasad</t>
  </si>
  <si>
    <t>Adrian Moana</t>
  </si>
  <si>
    <t>Lam Yuen Lam Yuen Jr.</t>
  </si>
  <si>
    <t>Nyrese Pato</t>
  </si>
  <si>
    <t>Moresa Langkilde</t>
  </si>
  <si>
    <t>Sereima Asifoa</t>
  </si>
  <si>
    <t>Sonny Leomiti</t>
  </si>
  <si>
    <t>Letupu Moananu</t>
  </si>
  <si>
    <t>Jude Chun</t>
  </si>
  <si>
    <t>Christina Auelua</t>
  </si>
  <si>
    <t>Valentine Talamoni</t>
  </si>
  <si>
    <t>Patrick Solia</t>
  </si>
  <si>
    <t>Edna Zarraga</t>
  </si>
  <si>
    <t>Elisapeta Jones</t>
  </si>
  <si>
    <t>Florange Calumpang</t>
  </si>
  <si>
    <t>Matagi Isaia</t>
  </si>
  <si>
    <t>Pepe lafaele</t>
  </si>
  <si>
    <t>Lise Sauni</t>
  </si>
  <si>
    <t>Tiana Trepanier</t>
  </si>
  <si>
    <t>Regina Meredith</t>
  </si>
  <si>
    <t>Loretta Puaauli</t>
  </si>
  <si>
    <t>Mona Pati</t>
  </si>
  <si>
    <t>Josephine Tuisamoa</t>
  </si>
  <si>
    <t>Leatime Tautunuafakasi</t>
  </si>
  <si>
    <t>Leonetta Solaita</t>
  </si>
  <si>
    <t>Lorelei Afalava</t>
  </si>
  <si>
    <t>Tasi Lang</t>
  </si>
  <si>
    <t>Lefeemo siaki</t>
  </si>
  <si>
    <t>Sigalu Tinitali</t>
  </si>
  <si>
    <t>Lusia Pereira</t>
  </si>
  <si>
    <t>James Ah sue</t>
  </si>
  <si>
    <t>Sina Hudson</t>
  </si>
  <si>
    <t>Ashley Felise</t>
  </si>
  <si>
    <t>Norman Luki</t>
  </si>
  <si>
    <t>Isaako Amosa</t>
  </si>
  <si>
    <t>Jamrul Tofilau</t>
  </si>
  <si>
    <t>Estell Saelua</t>
  </si>
  <si>
    <t>Lydian Tinitali</t>
  </si>
  <si>
    <t>Shanell Tauiliili</t>
  </si>
  <si>
    <t>Alofa Nuusila</t>
  </si>
  <si>
    <t>Tala Ropeti</t>
  </si>
  <si>
    <t>Sinaiotaaga Mose</t>
  </si>
  <si>
    <t>Murali Gopalan</t>
  </si>
  <si>
    <t>Adams Sione</t>
  </si>
  <si>
    <t>Petelo Ioane</t>
  </si>
  <si>
    <t>Carolyn Pese Bird</t>
  </si>
  <si>
    <t>Eirenei Tesimale</t>
  </si>
  <si>
    <t>Marston Porter</t>
  </si>
  <si>
    <t>Emau Tofilau</t>
  </si>
  <si>
    <t>Kayla Sauafea</t>
  </si>
  <si>
    <t>Tunufai Leiato</t>
  </si>
  <si>
    <t>Reupena Lesa</t>
  </si>
  <si>
    <t>Utumoe Alefosio</t>
  </si>
  <si>
    <t>Juliet fung Chen Pen</t>
  </si>
  <si>
    <t>Pio Tavai</t>
  </si>
  <si>
    <t>Michael Otto</t>
  </si>
  <si>
    <t>Ionatana Faasavalu</t>
  </si>
  <si>
    <t>Jeanette Tuiletoa</t>
  </si>
  <si>
    <t>Tuputasi Fatuesi</t>
  </si>
  <si>
    <t>Sujania Reid</t>
  </si>
  <si>
    <t>Travis Fleming</t>
  </si>
  <si>
    <t>Avele matautia</t>
  </si>
  <si>
    <t>Moodle stipends</t>
  </si>
  <si>
    <t>V0099676</t>
  </si>
  <si>
    <t>0002261</t>
  </si>
  <si>
    <t>V0099659</t>
  </si>
  <si>
    <t>0002252</t>
  </si>
  <si>
    <t>V0099660</t>
  </si>
  <si>
    <t>0002251</t>
  </si>
  <si>
    <t>V0099661</t>
  </si>
  <si>
    <t>0002243</t>
  </si>
  <si>
    <t>V0099662</t>
  </si>
  <si>
    <t>0002247</t>
  </si>
  <si>
    <t>V0099663</t>
  </si>
  <si>
    <t>0002259</t>
  </si>
  <si>
    <t>V0099664</t>
  </si>
  <si>
    <t>0002242</t>
  </si>
  <si>
    <t>V0099665</t>
  </si>
  <si>
    <t>0002254</t>
  </si>
  <si>
    <t>V0099666</t>
  </si>
  <si>
    <t>0002256</t>
  </si>
  <si>
    <t>V0099685</t>
  </si>
  <si>
    <t>0002263</t>
  </si>
  <si>
    <t>V0099667</t>
  </si>
  <si>
    <t>0002244</t>
  </si>
  <si>
    <t>Moodle Trainer Stipend</t>
  </si>
  <si>
    <t>V0099684</t>
  </si>
  <si>
    <t>0002264</t>
  </si>
  <si>
    <t>V0099682</t>
  </si>
  <si>
    <t>0002265</t>
  </si>
  <si>
    <t>Moodle stipend</t>
  </si>
  <si>
    <t>V0099749</t>
  </si>
  <si>
    <t>0002281</t>
  </si>
  <si>
    <t>V0100117</t>
  </si>
  <si>
    <t>0002337</t>
  </si>
  <si>
    <t>Moodle stipend - Trainer</t>
  </si>
  <si>
    <t>V0100154</t>
  </si>
  <si>
    <t>0002343</t>
  </si>
  <si>
    <t>V0100194</t>
  </si>
  <si>
    <t>0002360</t>
  </si>
  <si>
    <t>V0100204</t>
  </si>
  <si>
    <t>0002367</t>
  </si>
  <si>
    <t>V0100195</t>
  </si>
  <si>
    <t>0002357</t>
  </si>
  <si>
    <t>V0100198</t>
  </si>
  <si>
    <t>0002355</t>
  </si>
  <si>
    <t>V0100196</t>
  </si>
  <si>
    <t>0002352</t>
  </si>
  <si>
    <t>V0100277</t>
  </si>
  <si>
    <t>0002381</t>
  </si>
  <si>
    <t>V0100197</t>
  </si>
  <si>
    <t>0002356</t>
  </si>
  <si>
    <t>V0100199</t>
  </si>
  <si>
    <t>0002358</t>
  </si>
  <si>
    <t>V0100203</t>
  </si>
  <si>
    <t>0002368</t>
  </si>
  <si>
    <t>V0100275</t>
  </si>
  <si>
    <t>0002384</t>
  </si>
  <si>
    <t>V0100283</t>
  </si>
  <si>
    <t>0002388</t>
  </si>
  <si>
    <t>V0100262</t>
  </si>
  <si>
    <t>0002386</t>
  </si>
  <si>
    <t>V0100188</t>
  </si>
  <si>
    <t>0002351</t>
  </si>
  <si>
    <t>V0100186</t>
  </si>
  <si>
    <t>0002364</t>
  </si>
  <si>
    <t>V0100189</t>
  </si>
  <si>
    <t>0002361</t>
  </si>
  <si>
    <t>V0100205</t>
  </si>
  <si>
    <t>0002366</t>
  </si>
  <si>
    <t>V0100193</t>
  </si>
  <si>
    <t>0002350</t>
  </si>
  <si>
    <t>V0100200</t>
  </si>
  <si>
    <t>0002365</t>
  </si>
  <si>
    <t>V0100191</t>
  </si>
  <si>
    <t>0002359</t>
  </si>
  <si>
    <t>V0100187</t>
  </si>
  <si>
    <t>V0100190</t>
  </si>
  <si>
    <t>V0100201</t>
  </si>
  <si>
    <t>V0100192</t>
  </si>
  <si>
    <t>V0100202</t>
  </si>
  <si>
    <t>V0100271</t>
  </si>
  <si>
    <t>0002385</t>
  </si>
  <si>
    <t>V0100274</t>
  </si>
  <si>
    <t>0002390</t>
  </si>
  <si>
    <t>V0100273</t>
  </si>
  <si>
    <t>0002387</t>
  </si>
  <si>
    <t>V0100278</t>
  </si>
  <si>
    <t>0002377</t>
  </si>
  <si>
    <t>V0100279</t>
  </si>
  <si>
    <t>V0100265</t>
  </si>
  <si>
    <t>0002380</t>
  </si>
  <si>
    <t>V0100282</t>
  </si>
  <si>
    <t>V0100269</t>
  </si>
  <si>
    <t>0002378</t>
  </si>
  <si>
    <t>V0100270</t>
  </si>
  <si>
    <t>V0100263</t>
  </si>
  <si>
    <t>0002383</t>
  </si>
  <si>
    <t>V0100264</t>
  </si>
  <si>
    <t>V0100267</t>
  </si>
  <si>
    <t>0002379</t>
  </si>
  <si>
    <t>V0100268</t>
  </si>
  <si>
    <t>V0100284</t>
  </si>
  <si>
    <t>0002391</t>
  </si>
  <si>
    <t>V0100285</t>
  </si>
  <si>
    <t>0002393</t>
  </si>
  <si>
    <t>V0100280</t>
  </si>
  <si>
    <t>0002382</t>
  </si>
  <si>
    <t>V0100281</t>
  </si>
  <si>
    <t>V0100276</t>
  </si>
  <si>
    <t>0002392</t>
  </si>
  <si>
    <t>V0100303</t>
  </si>
  <si>
    <t>0002400</t>
  </si>
  <si>
    <t>V0100272</t>
  </si>
  <si>
    <t>0002389</t>
  </si>
  <si>
    <t>V0100338</t>
  </si>
  <si>
    <t>0002450</t>
  </si>
  <si>
    <t>V0100369</t>
  </si>
  <si>
    <t>0002438</t>
  </si>
  <si>
    <t>V0100328</t>
  </si>
  <si>
    <t>0002460</t>
  </si>
  <si>
    <t>V0100332</t>
  </si>
  <si>
    <t>0002443</t>
  </si>
  <si>
    <t>V0100366</t>
  </si>
  <si>
    <t>0002453</t>
  </si>
  <si>
    <t>V0100361</t>
  </si>
  <si>
    <t>0002441</t>
  </si>
  <si>
    <t>V0100364</t>
  </si>
  <si>
    <t>0002425</t>
  </si>
  <si>
    <t>V0100363</t>
  </si>
  <si>
    <t>0002457</t>
  </si>
  <si>
    <t>V0100414</t>
  </si>
  <si>
    <t>0002427</t>
  </si>
  <si>
    <t>V0100415</t>
  </si>
  <si>
    <t>0002446</t>
  </si>
  <si>
    <t>V0100357</t>
  </si>
  <si>
    <t>0002464</t>
  </si>
  <si>
    <t>V0100374</t>
  </si>
  <si>
    <t>0002449</t>
  </si>
  <si>
    <t>V0100360</t>
  </si>
  <si>
    <t>0002466</t>
  </si>
  <si>
    <t>V0100362</t>
  </si>
  <si>
    <t>0002455</t>
  </si>
  <si>
    <t>V0100373</t>
  </si>
  <si>
    <t>0002429</t>
  </si>
  <si>
    <t>V0100370</t>
  </si>
  <si>
    <t>0002431</t>
  </si>
  <si>
    <t>V0100365</t>
  </si>
  <si>
    <t>0002413</t>
  </si>
  <si>
    <t>V0100368</t>
  </si>
  <si>
    <t>0002424</t>
  </si>
  <si>
    <t>V0100367</t>
  </si>
  <si>
    <t>0002462</t>
  </si>
  <si>
    <t>V0100358</t>
  </si>
  <si>
    <t>0002426</t>
  </si>
  <si>
    <t>V0100359</t>
  </si>
  <si>
    <t>0002418</t>
  </si>
  <si>
    <t>V0100371</t>
  </si>
  <si>
    <t>V0100380</t>
  </si>
  <si>
    <t>0002407</t>
  </si>
  <si>
    <t>V0100381</t>
  </si>
  <si>
    <t>0002415</t>
  </si>
  <si>
    <t>V0100333</t>
  </si>
  <si>
    <t>0002448</t>
  </si>
  <si>
    <t>V0100350</t>
  </si>
  <si>
    <t>0002445</t>
  </si>
  <si>
    <t>V0100353</t>
  </si>
  <si>
    <t>0002467</t>
  </si>
  <si>
    <t>V0100346</t>
  </si>
  <si>
    <t>0002469</t>
  </si>
  <si>
    <t>V0100341</t>
  </si>
  <si>
    <t>0002423</t>
  </si>
  <si>
    <t>V0100343</t>
  </si>
  <si>
    <t>0002459</t>
  </si>
  <si>
    <t>V0100339</t>
  </si>
  <si>
    <t>0002420</t>
  </si>
  <si>
    <t>V0100345</t>
  </si>
  <si>
    <t>0002451</t>
  </si>
  <si>
    <t>V0100342</t>
  </si>
  <si>
    <t>V0100344</t>
  </si>
  <si>
    <t>V0100347</t>
  </si>
  <si>
    <t>0002411</t>
  </si>
  <si>
    <t>V0100413</t>
  </si>
  <si>
    <t>0002461</t>
  </si>
  <si>
    <t>V0100340</t>
  </si>
  <si>
    <t>V0100352</t>
  </si>
  <si>
    <t>V0100354</t>
  </si>
  <si>
    <t>V0100351</t>
  </si>
  <si>
    <t>V0100355</t>
  </si>
  <si>
    <t>V0100382</t>
  </si>
  <si>
    <t>V0100379</t>
  </si>
  <si>
    <t>V0100348</t>
  </si>
  <si>
    <t>Module stipends</t>
  </si>
  <si>
    <t>V0100337</t>
  </si>
  <si>
    <t>0002422</t>
  </si>
  <si>
    <t>V0100377</t>
  </si>
  <si>
    <t>0002436</t>
  </si>
  <si>
    <t>Moodle Stipend</t>
  </si>
  <si>
    <t>V0100767</t>
  </si>
  <si>
    <t>0002528</t>
  </si>
  <si>
    <t>V0100766</t>
  </si>
  <si>
    <t>0002529</t>
  </si>
  <si>
    <t>3C</t>
  </si>
  <si>
    <t>COVID 19 Cellular Phone Bills</t>
  </si>
  <si>
    <t>V0100479</t>
  </si>
  <si>
    <t>0102413</t>
  </si>
  <si>
    <t>V0100478</t>
  </si>
  <si>
    <t>0102412</t>
  </si>
  <si>
    <t>V0100476</t>
  </si>
  <si>
    <t>0102411</t>
  </si>
  <si>
    <t>V0100480</t>
  </si>
  <si>
    <t>0102414</t>
  </si>
  <si>
    <t>V0100481</t>
  </si>
  <si>
    <t>0102415</t>
  </si>
  <si>
    <t>V0100482</t>
  </si>
  <si>
    <t>0102416</t>
  </si>
  <si>
    <t>V0100475</t>
  </si>
  <si>
    <t>0102410</t>
  </si>
  <si>
    <t>V0100483</t>
  </si>
  <si>
    <t>0102417</t>
  </si>
  <si>
    <t>V0100738</t>
  </si>
  <si>
    <t>0002519</t>
  </si>
  <si>
    <t>V0100741</t>
  </si>
  <si>
    <t>V0100740</t>
  </si>
  <si>
    <t>P.O. 15719</t>
  </si>
  <si>
    <t>V0099509</t>
  </si>
  <si>
    <t>0002210</t>
  </si>
  <si>
    <t>Cloudbakers LLC</t>
  </si>
  <si>
    <t>P.O. 15756</t>
  </si>
  <si>
    <t>V0099655</t>
  </si>
  <si>
    <t>Wire transfer - 06/25/2020</t>
  </si>
  <si>
    <t>P.O. 15760</t>
  </si>
  <si>
    <t>V0099741</t>
  </si>
  <si>
    <t>Wire transfer - 07/10/20</t>
  </si>
  <si>
    <t>ABMX</t>
  </si>
  <si>
    <t>P.O. 15789</t>
  </si>
  <si>
    <t>V0099743</t>
  </si>
  <si>
    <t>Blue Host</t>
  </si>
  <si>
    <t>P.O. 15762</t>
  </si>
  <si>
    <t>V0099698</t>
  </si>
  <si>
    <t>0002268</t>
  </si>
  <si>
    <t>B &amp; H Photos</t>
  </si>
  <si>
    <t>P.O. 15802</t>
  </si>
  <si>
    <t>V0099876</t>
  </si>
  <si>
    <t>0002317</t>
  </si>
  <si>
    <t>Wire transfer fee</t>
  </si>
  <si>
    <t>B&amp;H Photo Video</t>
  </si>
  <si>
    <t>PO#15891</t>
  </si>
  <si>
    <t>V0100398</t>
  </si>
  <si>
    <t>0002515</t>
  </si>
  <si>
    <t>Baltic Networks</t>
  </si>
  <si>
    <t>PO#15940</t>
  </si>
  <si>
    <t>V0100688</t>
  </si>
  <si>
    <t>0002508</t>
  </si>
  <si>
    <t>4.B.3</t>
  </si>
  <si>
    <t>4.B.8</t>
  </si>
  <si>
    <t>4.B.5</t>
  </si>
  <si>
    <t>4.B.2</t>
  </si>
  <si>
    <t>4:B.6</t>
  </si>
  <si>
    <t>4.B.11</t>
  </si>
  <si>
    <t>Cloudbakers Wire Transfer Fee</t>
  </si>
  <si>
    <t>4.B.7</t>
  </si>
  <si>
    <t>Jack Palelei</t>
  </si>
  <si>
    <t>Moodle Technical support</t>
  </si>
  <si>
    <t>V0099683</t>
  </si>
  <si>
    <t>0002266</t>
  </si>
  <si>
    <t>G-Suite Mail Migration Project</t>
  </si>
  <si>
    <t>V0099746</t>
  </si>
  <si>
    <t>0002279</t>
  </si>
  <si>
    <t>V0099748</t>
  </si>
  <si>
    <t>0002283</t>
  </si>
  <si>
    <t>Fuatapu Alaimalo</t>
  </si>
  <si>
    <t>V0099745</t>
  </si>
  <si>
    <t>0002276</t>
  </si>
  <si>
    <t>Jericho Martinez</t>
  </si>
  <si>
    <t>V0099747</t>
  </si>
  <si>
    <t>0002280</t>
  </si>
  <si>
    <t>Placement test training</t>
  </si>
  <si>
    <t>V0100417</t>
  </si>
  <si>
    <t>V0100378</t>
  </si>
  <si>
    <t>Faamasani Tuitasi</t>
  </si>
  <si>
    <t>V0100409</t>
  </si>
  <si>
    <t>0002470</t>
  </si>
  <si>
    <t>Toetu Saili</t>
  </si>
  <si>
    <t>V0100412</t>
  </si>
  <si>
    <t>0002454</t>
  </si>
  <si>
    <t>Apolonia Aiolupotea</t>
  </si>
  <si>
    <t>V0100411</t>
  </si>
  <si>
    <t>0002412</t>
  </si>
  <si>
    <t>Soy Ah siu</t>
  </si>
  <si>
    <t>V0100410</t>
  </si>
  <si>
    <t>0002410</t>
  </si>
  <si>
    <t>Siamaua Ropeti</t>
  </si>
  <si>
    <t>V0100430</t>
  </si>
  <si>
    <t>0002452</t>
  </si>
  <si>
    <t>V0100408</t>
  </si>
  <si>
    <t>0002442</t>
  </si>
  <si>
    <t>V0100427</t>
  </si>
  <si>
    <t>V0100426</t>
  </si>
  <si>
    <t>V0100420</t>
  </si>
  <si>
    <t>V0100418</t>
  </si>
  <si>
    <t>Raveen Mose</t>
  </si>
  <si>
    <t>V0100422</t>
  </si>
  <si>
    <t>0002435</t>
  </si>
  <si>
    <t>Emelia Lei</t>
  </si>
  <si>
    <t>V0100419</t>
  </si>
  <si>
    <t>0002430</t>
  </si>
  <si>
    <t>Mapusaga Luaao</t>
  </si>
  <si>
    <t>V0100421</t>
  </si>
  <si>
    <t>0002433</t>
  </si>
  <si>
    <t>V0100407</t>
  </si>
  <si>
    <t>V0100406</t>
  </si>
  <si>
    <t>V0100405</t>
  </si>
  <si>
    <t>V0100425</t>
  </si>
  <si>
    <t>V0100657</t>
  </si>
  <si>
    <t>0002505</t>
  </si>
  <si>
    <t>Fall Registration</t>
  </si>
  <si>
    <t>V0100786</t>
  </si>
  <si>
    <t>0002534</t>
  </si>
  <si>
    <t>V0100787</t>
  </si>
  <si>
    <t>Emey Silafau</t>
  </si>
  <si>
    <t>V0100789</t>
  </si>
  <si>
    <t>0002553</t>
  </si>
  <si>
    <t>V0100790</t>
  </si>
  <si>
    <t>5.A.2</t>
  </si>
  <si>
    <t>5.A:5</t>
  </si>
  <si>
    <t>5A</t>
  </si>
  <si>
    <t>SOUTH PACIFIC DISTRBUTORS</t>
  </si>
  <si>
    <t>P.O. 15758</t>
  </si>
  <si>
    <t>V0099595</t>
  </si>
  <si>
    <t>0002212</t>
  </si>
  <si>
    <t>Sunrise</t>
  </si>
  <si>
    <t>P.O. 15657</t>
  </si>
  <si>
    <t>V0098511</t>
  </si>
  <si>
    <t>0102138</t>
  </si>
  <si>
    <t>Elmer Valerio</t>
  </si>
  <si>
    <t>P.O. 15680</t>
  </si>
  <si>
    <t>V0098545</t>
  </si>
  <si>
    <t>0102151</t>
  </si>
  <si>
    <t>P.O. 15711</t>
  </si>
  <si>
    <t>V0099516</t>
  </si>
  <si>
    <t>0102247</t>
  </si>
  <si>
    <t>Baselisa Ughayon</t>
  </si>
  <si>
    <t>P.O. 15709</t>
  </si>
  <si>
    <t>V0099515</t>
  </si>
  <si>
    <t>0102246</t>
  </si>
  <si>
    <t>5.B.4</t>
  </si>
  <si>
    <t>5.B.2</t>
  </si>
  <si>
    <t>5.B.3</t>
  </si>
  <si>
    <t>TOTAL AWARD - $808,942.00</t>
  </si>
  <si>
    <t>ASCC COST CENTER:  37820</t>
  </si>
  <si>
    <t>US CARE ACT GRANT - INSTITUTION (PORTION)</t>
  </si>
  <si>
    <t>OBJECT</t>
  </si>
  <si>
    <t>ASCC OUTCOME</t>
  </si>
  <si>
    <t>AMOUNT</t>
  </si>
  <si>
    <t>OUTCOME 1:</t>
  </si>
  <si>
    <t>A.</t>
  </si>
  <si>
    <t>Upgrading of desktop computers compatible with online/teleconferencing features for services congruent to the delivery of instruction.</t>
  </si>
  <si>
    <t>Allocation:</t>
  </si>
  <si>
    <t>AMERICAN SAMOA COMMUNITY COLLEGE</t>
  </si>
  <si>
    <t>Upgrading of laptops compatible with online/teleconferencing features for services where employees are required to work-from-home.</t>
  </si>
  <si>
    <t>C. Purchasing of MiFi (Mobile WiFi) temporary internet access plans for employees/students in need of internet access.</t>
  </si>
  <si>
    <t>Total</t>
  </si>
  <si>
    <t>Remaining Balance</t>
  </si>
  <si>
    <t>OUTCOME 2:</t>
  </si>
  <si>
    <t>Communications that may require printed materials and additional equipment for new, returning, or continuing students.</t>
  </si>
  <si>
    <t>B.</t>
  </si>
  <si>
    <t>C.</t>
  </si>
  <si>
    <t>OUTCOME 3:</t>
  </si>
  <si>
    <t>Faculty/Staff/student Training for online Teaching, Support, and Access.</t>
  </si>
  <si>
    <t>Online Internal Professional Training for Faculty, Staff, students.</t>
  </si>
  <si>
    <t>OUTCOME 4:</t>
  </si>
  <si>
    <t>Increase the availability of online support, and materials for students and services</t>
  </si>
  <si>
    <t>Overtime for Administrative and Support online Services.</t>
  </si>
  <si>
    <t xml:space="preserve">Upgrade communication systems that include the College’s physical network infrastructure, Online Course Management Systems (MOODLE) </t>
  </si>
  <si>
    <t xml:space="preserve">Summer Class contracts </t>
  </si>
  <si>
    <t>(PPE 08/08/2020)</t>
  </si>
  <si>
    <t>OUTCOME 5:</t>
  </si>
  <si>
    <t>Administrative support and Safety to  ensure a safe working environment for all College personnel, and prevention of COVID – 19.</t>
  </si>
  <si>
    <t xml:space="preserve">Stipends for administrative technical and support staff that are required to work beyond normal work hours to provide online support for students. </t>
  </si>
  <si>
    <t>B. Purchasing of sanitizing supplies, soap dispensers, and disinfectant supplies.</t>
  </si>
  <si>
    <t>TOTAL ALLOCATION</t>
  </si>
  <si>
    <t>Total Remaining Balance</t>
  </si>
  <si>
    <t>YTD Payments (GL Expense)</t>
  </si>
  <si>
    <t>Check</t>
  </si>
  <si>
    <t>Variance</t>
  </si>
  <si>
    <t>ASCC COST CENTER:  37720</t>
  </si>
  <si>
    <t>TOTAL AWARD - $808,943.00</t>
  </si>
  <si>
    <t>Emergency Financial Aid Relief Fund for Spring 2020 Enrolled Students</t>
  </si>
  <si>
    <t>A. Student COVID – 19 Stipends (Spring 2020 Enrollment: 821) – $985.31 per student</t>
  </si>
  <si>
    <t>Mr. Fotuoatua M. Afioae</t>
  </si>
  <si>
    <t>Miss Myra L. Ah Mu</t>
  </si>
  <si>
    <t>Miss Olynn R. Ara</t>
  </si>
  <si>
    <t>Mr. Feagaigatuai T. Belford</t>
  </si>
  <si>
    <t>Mr. Douglas G. Brandt</t>
  </si>
  <si>
    <t>Miss Carol Ann G. Cabalar</t>
  </si>
  <si>
    <t>Mr. Byron L. Crawley</t>
  </si>
  <si>
    <t>Miss Saono A. Enesi</t>
  </si>
  <si>
    <t>Mr. Tali F. Eteaki, Jr.</t>
  </si>
  <si>
    <t>Mr. King N. Brown</t>
  </si>
  <si>
    <t>Ms. Mary-Ann Faalata</t>
  </si>
  <si>
    <t>Ms. Mary-Lyn Faalata</t>
  </si>
  <si>
    <t>Miss Blessing Faalata</t>
  </si>
  <si>
    <t>Miss Ariel C. Faali'i</t>
  </si>
  <si>
    <t>Miss Faasamoa A. Faamausili</t>
  </si>
  <si>
    <t>Miss Isa-Lei O. Falaniko</t>
  </si>
  <si>
    <t>Ms. Pauline K. Filisi</t>
  </si>
  <si>
    <t>Letalitonuiateau S.E Fitiao</t>
  </si>
  <si>
    <t>Mr. Baiceson P. Fuavaa</t>
  </si>
  <si>
    <t>Miss Matilda H. Kaio</t>
  </si>
  <si>
    <t>Mr. Matthew M. Lagai</t>
  </si>
  <si>
    <t>Miss Grace T. Lagai</t>
  </si>
  <si>
    <t>Mr. Kato T. Lasalo</t>
  </si>
  <si>
    <t>Mr. Asomalu L. Lavasii</t>
  </si>
  <si>
    <t>Miss Tauaitala T. Leasiolagi</t>
  </si>
  <si>
    <t>Miss Dana L. Leota</t>
  </si>
  <si>
    <t>Miss Princess E. Loe</t>
  </si>
  <si>
    <t>Mrs. Eletise L. Lolagi</t>
  </si>
  <si>
    <t>Miss Raquel R. Mamea</t>
  </si>
  <si>
    <t>Mr. Luti Manoa</t>
  </si>
  <si>
    <t>Mr. Lavekava E. Manao</t>
  </si>
  <si>
    <t>Miss Semurana Mapu</t>
  </si>
  <si>
    <t>Miss Christelle T. Faleafaga</t>
  </si>
  <si>
    <t>Miss Shalina T. Matamua</t>
  </si>
  <si>
    <t>Mr. Justin F. Matautia</t>
  </si>
  <si>
    <t>Mr. Angelo M. Mayer</t>
  </si>
  <si>
    <t>Miss Anncelitta A. Meli</t>
  </si>
  <si>
    <t>Miss Christina A. Mendoza</t>
  </si>
  <si>
    <t>Miss Abigail T. Moleli</t>
  </si>
  <si>
    <t>Mr. Molesi M. Molesi, II</t>
  </si>
  <si>
    <t>Mr. Ivanhoe M. Moli</t>
  </si>
  <si>
    <t>Mr. Viliamu E. Muliau</t>
  </si>
  <si>
    <t>Miss Jade-Etelagi Pan</t>
  </si>
  <si>
    <t>Miss Fiailoa Pati</t>
  </si>
  <si>
    <t>Mr. Tanu W. Peleti</t>
  </si>
  <si>
    <t>Ms. Lapaloma F. Pese</t>
  </si>
  <si>
    <t>Miss Francella C. Nau</t>
  </si>
  <si>
    <t>Miss Tuimalata Puletiuatoa</t>
  </si>
  <si>
    <t>Miss Tiarasina T. Roberts</t>
  </si>
  <si>
    <t>Miss Josephine T. Saelua</t>
  </si>
  <si>
    <t>Miss Cecilia Sagato</t>
  </si>
  <si>
    <t>Darius M. Shimasaki-Vaofanua</t>
  </si>
  <si>
    <t>Miss Marie Taai</t>
  </si>
  <si>
    <t>Miss Danielle Taiula</t>
  </si>
  <si>
    <t>Mr. Zackary L. Tauoa</t>
  </si>
  <si>
    <t>Miss Tapualii J. Tua</t>
  </si>
  <si>
    <t>Miss Chloe T. Tuaua</t>
  </si>
  <si>
    <t>Miss Kapiolani T. Tuivaiti</t>
  </si>
  <si>
    <t>Miss Corabell P. Tulouna</t>
  </si>
  <si>
    <t>Miss Eveline Va'a</t>
  </si>
  <si>
    <t>Miss Marissa T. Vaatausili</t>
  </si>
  <si>
    <t>Miss Jemisa O. Vaka</t>
  </si>
  <si>
    <t>Miss Sailimalo-Mira S. Vele</t>
  </si>
  <si>
    <t>Mr. Edward V. Yandall</t>
  </si>
  <si>
    <t>Mr. Pitolua E. Samuelu, Jr.</t>
  </si>
  <si>
    <t>Mr. Jonathan P. Utu</t>
  </si>
  <si>
    <t>Miss Shandy M. Aguirre</t>
  </si>
  <si>
    <t>Faaolatiamaiaiga M. Ah Ling</t>
  </si>
  <si>
    <t>Miss Yasmine K. Ah Chong</t>
  </si>
  <si>
    <t>Mr. L.B. I. Ah See</t>
  </si>
  <si>
    <t>Mr. Henry J. Aiava, Jr.</t>
  </si>
  <si>
    <t>Miss Emma L. Ailolo</t>
  </si>
  <si>
    <t>Miss Saimasina M. Aiono</t>
  </si>
  <si>
    <t>Miss Nostalgia T. Aitaoto</t>
  </si>
  <si>
    <t>Miss Darlene F. Alai</t>
  </si>
  <si>
    <t>Miss Gladys F. Aita</t>
  </si>
  <si>
    <t>Mr. Letuu Alailesulu</t>
  </si>
  <si>
    <t>Miss Natalee K. Aitaoto</t>
  </si>
  <si>
    <t>Ms. Hatesa T. Ale</t>
  </si>
  <si>
    <t>Mr. Brandon F. Alenepi</t>
  </si>
  <si>
    <t>Mr. Faith F. Aliiaana</t>
  </si>
  <si>
    <t>Miss Debrinnameggie S. Alaia</t>
  </si>
  <si>
    <t>Miss Lydia Aliitaeao</t>
  </si>
  <si>
    <t>Miss Saraiiali'i G. Allen</t>
  </si>
  <si>
    <t>Mr. Nikolao Alo</t>
  </si>
  <si>
    <t>Miss Pasitalia S. Aloniu</t>
  </si>
  <si>
    <t>Mr. Madjid H. Al-Shehri</t>
  </si>
  <si>
    <t>Ms. Rochelle J. Alvarado</t>
  </si>
  <si>
    <t>Miss Talalelagi K. Aliitaeao</t>
  </si>
  <si>
    <t>Miss Jasmay N. Amataga</t>
  </si>
  <si>
    <t>Miss Lei-Pualani F. Amisone</t>
  </si>
  <si>
    <t>Miss Paepaetutu Aloimaina</t>
  </si>
  <si>
    <t>Miss Gagamoe L. Amisone</t>
  </si>
  <si>
    <t>Miss Lurline A. Ane</t>
  </si>
  <si>
    <t>Miss Taufaiula T. Anoa'i</t>
  </si>
  <si>
    <t>Mr. Soli S. Aoelua</t>
  </si>
  <si>
    <t>Mr. Max V. Aperaamo</t>
  </si>
  <si>
    <t>Miss Siniva T. Aneterosa</t>
  </si>
  <si>
    <t>Mr. Elijah T. Apulu</t>
  </si>
  <si>
    <t>Miss Jeyannah T. Asafo</t>
  </si>
  <si>
    <t>Mr. Charles B. Asalemo</t>
  </si>
  <si>
    <t>Miss Tilinataua V. Asiata</t>
  </si>
  <si>
    <t>Miss Margaret S. Asifoa</t>
  </si>
  <si>
    <t>Mr. Shelemiah A. Atapana Pau</t>
  </si>
  <si>
    <t>Miss Terilynn-Richard T. Ati</t>
  </si>
  <si>
    <t>Mr. Eli B. Atonio</t>
  </si>
  <si>
    <t>Miss Lydia B. Atuai</t>
  </si>
  <si>
    <t>Miss Apoiliu A. Atuaia</t>
  </si>
  <si>
    <t>Ms. Sarah Aukuso</t>
  </si>
  <si>
    <t>Miss Senetenariosiona A. Aum</t>
  </si>
  <si>
    <t>Miss Tilomai L. Atiifale</t>
  </si>
  <si>
    <t>Miss Dorisha F. Aumoeualogo</t>
  </si>
  <si>
    <t>Mr. Al J. Aumua</t>
  </si>
  <si>
    <t>Miss Seraphine S. Ausage</t>
  </si>
  <si>
    <t>Mr. Christian H. Ausage</t>
  </si>
  <si>
    <t>Miss Faith I. Autele</t>
  </si>
  <si>
    <t>Ms. Pauline J. Auvaa-Tia</t>
  </si>
  <si>
    <t>Miss Annievictoria A. Aveina</t>
  </si>
  <si>
    <t>Doris P. Bahunsua</t>
  </si>
  <si>
    <t>Miss Jennade F. Ausage</t>
  </si>
  <si>
    <t>Mr. Taeyeon Bae</t>
  </si>
  <si>
    <t>Miss Ninna Mikaela Balauro</t>
  </si>
  <si>
    <t>Miss Catherine R. Bernabe</t>
  </si>
  <si>
    <t>Miss Losalini V. Biukoto</t>
  </si>
  <si>
    <t>Mr. Isaiah J. Boton</t>
  </si>
  <si>
    <t>Mr. Donald J. Brandt</t>
  </si>
  <si>
    <t>Mr. Eric Brown</t>
  </si>
  <si>
    <t>Ms. Easter N. Brown</t>
  </si>
  <si>
    <t>Miss Jazrielginger F. Brown</t>
  </si>
  <si>
    <t>Miss Anamarie R. Cendrowski</t>
  </si>
  <si>
    <t>Leinatiotamalii F. Chan Sau</t>
  </si>
  <si>
    <t>Miss Mutaaga L. Chan Sau</t>
  </si>
  <si>
    <t>Miss Fanolua T. Collins</t>
  </si>
  <si>
    <t>Mr. Jerry J. Collins</t>
  </si>
  <si>
    <t>Miss Jenzel A. Cuison</t>
  </si>
  <si>
    <t>Mrs. Motusalaia S. Danielson</t>
  </si>
  <si>
    <t>Miss Bernadine F. Danielson</t>
  </si>
  <si>
    <t>Miss Loata M. Davetwalu</t>
  </si>
  <si>
    <t>Mr. Joshua S. Dela Cruz</t>
  </si>
  <si>
    <t>Miss Joanna R. Dela Cruz</t>
  </si>
  <si>
    <t>Mrs. Ma C. Dizon</t>
  </si>
  <si>
    <t>Mr. Jason J. Eary</t>
  </si>
  <si>
    <t>Ms. Gagau Enosa</t>
  </si>
  <si>
    <t>Miss Tiute Epati</t>
  </si>
  <si>
    <t>Miss Jhoanna M. Dizon</t>
  </si>
  <si>
    <t>Miss Tatupu B. Epenesa</t>
  </si>
  <si>
    <t>Miss Jean P. Eseo</t>
  </si>
  <si>
    <t>Mr. Mark M. Espiritu</t>
  </si>
  <si>
    <t>Mrs. Ruta Eti</t>
  </si>
  <si>
    <t>Miss Isadora S. Eti</t>
  </si>
  <si>
    <t>Mr. Uala T. Evagalia, II</t>
  </si>
  <si>
    <t>Miss Asenati C. Faaatuatu</t>
  </si>
  <si>
    <t>Ms. Lina Faafetai</t>
  </si>
  <si>
    <t>Miss Gagamoe P. Faafia</t>
  </si>
  <si>
    <t>Mr. Tamasipani Fa'afo'i</t>
  </si>
  <si>
    <t>Raeneciahenalavi F. Faagata</t>
  </si>
  <si>
    <t>Miss Bernice A. Faalevao</t>
  </si>
  <si>
    <t>Miss Talalelei Fa'alemiga</t>
  </si>
  <si>
    <t>Mr. Henry J. Faapalemata</t>
  </si>
  <si>
    <t>Miss Farrah J. Faatili</t>
  </si>
  <si>
    <t>Miss Taualai L. Fa'atiliga</t>
  </si>
  <si>
    <t>Miss Luania S. Faavae</t>
  </si>
  <si>
    <t>Mr. Tauvela M. Fagaima</t>
  </si>
  <si>
    <t>Miss Marie L. Fagalilo</t>
  </si>
  <si>
    <t>Miss Afiafi M. Faiai</t>
  </si>
  <si>
    <t>Miss Iaeli Faifili</t>
  </si>
  <si>
    <t>Miss Vanila K. Faiivae</t>
  </si>
  <si>
    <t>Miss Situavictoria F. Falani</t>
  </si>
  <si>
    <t>Miss Fiao'o G. Faleali'i</t>
  </si>
  <si>
    <t>Miss Roselyn M. Faleao</t>
  </si>
  <si>
    <t>Mr. Faasalalau Falesoani</t>
  </si>
  <si>
    <t>Miss Edna T. Fano</t>
  </si>
  <si>
    <t>Mr. Levi T. Fanene</t>
  </si>
  <si>
    <t>Ms. June T. Fanolua</t>
  </si>
  <si>
    <t>Mr. Tavaryon Faoasau</t>
  </si>
  <si>
    <t>Miss Olivia M. Faumui</t>
  </si>
  <si>
    <t>Miss Athena L. Faumuina</t>
  </si>
  <si>
    <t>Miss Grace G. Faumuina</t>
  </si>
  <si>
    <t>Marie M. Fenis</t>
  </si>
  <si>
    <t>Miss Venise I. Fenumia'i</t>
  </si>
  <si>
    <t>Mr. Johnny S. Fepuali</t>
  </si>
  <si>
    <t>Miss Pelenaise V. Fetalaiga</t>
  </si>
  <si>
    <t>Mr. Emanuelu A. Fetuao</t>
  </si>
  <si>
    <t>Miss Evielynn D. Fetuao</t>
  </si>
  <si>
    <t>Mr. Ailepata B. Fetuao</t>
  </si>
  <si>
    <t>Mr. Alexandra F. Feulufai</t>
  </si>
  <si>
    <t>Miss Itagia F. Fia</t>
  </si>
  <si>
    <t>Miss Teresa I. Fiame</t>
  </si>
  <si>
    <t>Mr. Pesaleli L. Filimigo</t>
  </si>
  <si>
    <t>Mr. Peleti J. Filipi</t>
  </si>
  <si>
    <t>Mr. Irae T. Filivaa</t>
  </si>
  <si>
    <t>Miss Moeimalaetele A. Filoia</t>
  </si>
  <si>
    <t>Miss Finiana J. Finau</t>
  </si>
  <si>
    <t>Miss Aiaiaga M. Fiso</t>
  </si>
  <si>
    <t>Mr. Tuni A. Fiso</t>
  </si>
  <si>
    <t>Miss Centennial F. Fiti</t>
  </si>
  <si>
    <t>Lavatiameaumailealofa Fogava</t>
  </si>
  <si>
    <t>Mr. Brandon A. Foleni</t>
  </si>
  <si>
    <t>Ms. Jacqueline C. Fomai</t>
  </si>
  <si>
    <t>Miss Save'uteuga F. Fonoti</t>
  </si>
  <si>
    <t>Miss Dalene P. Fonoti</t>
  </si>
  <si>
    <t>Miss Tualapalapa F. Fonoti</t>
  </si>
  <si>
    <t>Miss Safuiane S. Fonoti</t>
  </si>
  <si>
    <t>Miss Aveipepa S. Fua</t>
  </si>
  <si>
    <t>Mr. Leon K. Fuata</t>
  </si>
  <si>
    <t>Mr. Darnall T. Fuiava</t>
  </si>
  <si>
    <t>Mrs. June M. Fuiava</t>
  </si>
  <si>
    <t>Ms. Gabrice S. Fuimaono</t>
  </si>
  <si>
    <t>Jessica M. Fuimaono</t>
  </si>
  <si>
    <t>Ms. Temple F. Fuimaono</t>
  </si>
  <si>
    <t>Miss Saarieta T. Fuimaono</t>
  </si>
  <si>
    <t>Miss Tise T. Fuimaono</t>
  </si>
  <si>
    <t>Mr. Jarom I. Fuimaono</t>
  </si>
  <si>
    <t>Miss Alamai Fulu</t>
  </si>
  <si>
    <t>Mr. Lui L. Filimaua, Jr.</t>
  </si>
  <si>
    <t>Miss Selesitina C. Filipo</t>
  </si>
  <si>
    <t>Miss Melina L. Fuamatu-Tofil</t>
  </si>
  <si>
    <t>Miss Destiny S. Fuga</t>
  </si>
  <si>
    <t>Mr. George Fuimaono</t>
  </si>
  <si>
    <t>Mr. Paul A. Fuimaono</t>
  </si>
  <si>
    <t>Miss Lucianna F. Gagau</t>
  </si>
  <si>
    <t>Ms. Naomi S. Galeai</t>
  </si>
  <si>
    <t>Mr. Setefano S. Galeai</t>
  </si>
  <si>
    <t>Mr. Tupouamoa M. Gaoteote</t>
  </si>
  <si>
    <t>Mr. Lafaele Gasolo</t>
  </si>
  <si>
    <t>Mr. Shalom F. Gogo</t>
  </si>
  <si>
    <t>Mr. Darin J. Grey</t>
  </si>
  <si>
    <t>Mr. Zhiqiang Guan</t>
  </si>
  <si>
    <t>Miss Katarina A. Hall</t>
  </si>
  <si>
    <t>Mr. Malaki B. Hari</t>
  </si>
  <si>
    <t>Mr. Reuben A. Henry</t>
  </si>
  <si>
    <t>Mr. Iulai M. Holi</t>
  </si>
  <si>
    <t>Mr. Isaac M. Holi</t>
  </si>
  <si>
    <t>Miss Amaryl O. Hollister</t>
  </si>
  <si>
    <t>Miss Fawiza S. Husseini</t>
  </si>
  <si>
    <t>Miss Tupemeleke S. Ieremia</t>
  </si>
  <si>
    <t>Miss Tuitui Ieremia</t>
  </si>
  <si>
    <t>Miss Autasia C. Ieremia</t>
  </si>
  <si>
    <t>Miss Aileen M. Ieremia</t>
  </si>
  <si>
    <t>Miss Dana M. Ieremia-Holi</t>
  </si>
  <si>
    <t>Mr. McAlan D. Ieti</t>
  </si>
  <si>
    <t>Miss Anna S. Ilimaleota</t>
  </si>
  <si>
    <t>Miss Myra A. Ioane</t>
  </si>
  <si>
    <t>Ms. Faaae F. Ioane</t>
  </si>
  <si>
    <t>Ms. Maria T. Ioane</t>
  </si>
  <si>
    <t>Mr. Koloi T. Ioane</t>
  </si>
  <si>
    <t>Miss Arieta A. Ioane</t>
  </si>
  <si>
    <t>Mr. Ioane L. Ioane</t>
  </si>
  <si>
    <t>Mr. Eli R. Ioane</t>
  </si>
  <si>
    <t>Miss Paulina L. Ioane</t>
  </si>
  <si>
    <t>Ms. Moeitai F. Iopu</t>
  </si>
  <si>
    <t>Cassandra Inna A. Garcia</t>
  </si>
  <si>
    <t>Miss Jozlynne A. Husseini</t>
  </si>
  <si>
    <t>Miss Venus C. Husseini</t>
  </si>
  <si>
    <t>Miss Iyvaronica K. Ioane</t>
  </si>
  <si>
    <t>Miss Pearly U. Iatala</t>
  </si>
  <si>
    <t>Mr. Payton T. Ale</t>
  </si>
  <si>
    <t>Miss Lydia L. Amisone</t>
  </si>
  <si>
    <t>Miss Angel E. Amosa</t>
  </si>
  <si>
    <t>Miss Liliah F. Apelu</t>
  </si>
  <si>
    <t>Mr. Kereti Faiai Jr</t>
  </si>
  <si>
    <t>Miss Tauamo Falevai</t>
  </si>
  <si>
    <t>Mr. Jack Fei</t>
  </si>
  <si>
    <t>Ms. Esther F. Fiatoa</t>
  </si>
  <si>
    <t>Miss Maria J. Faiaulama</t>
  </si>
  <si>
    <t>Miss Faith L. Faumuina</t>
  </si>
  <si>
    <t>Mr. Aleli T. Feo</t>
  </si>
  <si>
    <t>Mr. Nauvoo Seuava</t>
  </si>
  <si>
    <t>Miss Farin F. Maui</t>
  </si>
  <si>
    <t>Ms. Mautumua B. Maulupe</t>
  </si>
  <si>
    <t>Mr. Faiga S. Mavaega</t>
  </si>
  <si>
    <t>Mr. Jacob T. McMoore</t>
  </si>
  <si>
    <t>Mr. Elisha L. Meleisea</t>
  </si>
  <si>
    <t>Miss Merenita Setu</t>
  </si>
  <si>
    <t>Mr. David J. Meleisea</t>
  </si>
  <si>
    <t>Mr. Malae I. Memea</t>
  </si>
  <si>
    <t>Miss Esther-Lesina K. Seuava</t>
  </si>
  <si>
    <t>Mr. Isaac E. Misa</t>
  </si>
  <si>
    <t>Miss Brenda L. Misi</t>
  </si>
  <si>
    <t>Miss Kendra W. Seui-Nix</t>
  </si>
  <si>
    <t>Mr. Benny H. Misi</t>
  </si>
  <si>
    <t>Miss Dorleina C. Seumanu</t>
  </si>
  <si>
    <t>Miss Mele Misili</t>
  </si>
  <si>
    <t>Mr. Faau M. Seumanutafa</t>
  </si>
  <si>
    <t>Mr. Emosi F. Olo</t>
  </si>
  <si>
    <t>Mr. Jerickson F. Sipa</t>
  </si>
  <si>
    <t>Miss Tessamarie A. Kaleopa</t>
  </si>
  <si>
    <t>Mr. Faitoaga J. Olo, Jr.</t>
  </si>
  <si>
    <t>Miss Vini J. Sipili</t>
  </si>
  <si>
    <t>Miss Latahemooni O. Omani</t>
  </si>
  <si>
    <t>Miss Atauloma D. Sipelii</t>
  </si>
  <si>
    <t>Miss Jessica M. Osa</t>
  </si>
  <si>
    <t>Mr. Sitivi Sitafine, Jr.</t>
  </si>
  <si>
    <t>Miss Justine T. Osa</t>
  </si>
  <si>
    <t>Miss Alamoni P. Si'ufanua</t>
  </si>
  <si>
    <t>Miss Cluthea A. Osotonu</t>
  </si>
  <si>
    <t>Miss Fetoai A. Kapisi</t>
  </si>
  <si>
    <t>Miss Pamolive V. Sofara</t>
  </si>
  <si>
    <t>Mr. Quezaun J. Otemai</t>
  </si>
  <si>
    <t>Miss Meloreen Sofara</t>
  </si>
  <si>
    <t>Miss Mele L. Kaufusi</t>
  </si>
  <si>
    <t>Mr. Eli M. Pa</t>
  </si>
  <si>
    <t>Miss Pulemau F. Sofe</t>
  </si>
  <si>
    <t>Miss Jacinta C. Pa</t>
  </si>
  <si>
    <t>Mr. Leonaitasi M. Lagai</t>
  </si>
  <si>
    <t>Ms. Milaneta S. Poloai</t>
  </si>
  <si>
    <t>Miss Saipelia T. Poloai</t>
  </si>
  <si>
    <t>Mr. Adam J. Polu</t>
  </si>
  <si>
    <t>Miss Eseta Pone</t>
  </si>
  <si>
    <t>Mr. Melvin F. Lagima</t>
  </si>
  <si>
    <t>Ms. Aloiafi Popoalii</t>
  </si>
  <si>
    <t>Mr. Emanuel P. Laina</t>
  </si>
  <si>
    <t>Miss Simoa E. Pousima</t>
  </si>
  <si>
    <t>Miss Emma J. Lalau</t>
  </si>
  <si>
    <t>Mr. Gus Poyer</t>
  </si>
  <si>
    <t>Miss Tuitogamatoe M. Lam Yue</t>
  </si>
  <si>
    <t>Mr. Terry P. Pua'auli</t>
  </si>
  <si>
    <t>Ms. Tufanua J. Lang</t>
  </si>
  <si>
    <t>Siafiafiotuimanu'a F. Puni</t>
  </si>
  <si>
    <t>Miss Soonamulu Puni</t>
  </si>
  <si>
    <t>Mr. Epati P. Lang, Jr.</t>
  </si>
  <si>
    <t>Mr. Emmanuel Suemai</t>
  </si>
  <si>
    <t>Mr. Heuwitt T. Purcell</t>
  </si>
  <si>
    <t>Mr. Valovalo V. Puu</t>
  </si>
  <si>
    <t>Miss Salote Iopu</t>
  </si>
  <si>
    <t>Miss Miriama L. Sagapolutele</t>
  </si>
  <si>
    <t>Ms. Delphina G. Sagatu</t>
  </si>
  <si>
    <t>Miss Fualilia Sagatu</t>
  </si>
  <si>
    <t>Miss Lagituaiva T. Sagote</t>
  </si>
  <si>
    <t>Mr. Danny M. Saili</t>
  </si>
  <si>
    <t>Mr. Miracle T. Sala</t>
  </si>
  <si>
    <t>Ms. Mati V. Salanoa</t>
  </si>
  <si>
    <t>Miss Kesilory K. Salavao</t>
  </si>
  <si>
    <t>Miss Lepetimalo Sale</t>
  </si>
  <si>
    <t>Ms. Ana Saleutogi</t>
  </si>
  <si>
    <t>Miss Sinaalofaagataua J. Sam</t>
  </si>
  <si>
    <t>Miss Julia Sasa</t>
  </si>
  <si>
    <t>Miss Suluoleola F. Samoa</t>
  </si>
  <si>
    <t>Ms. Sherry K. Satele</t>
  </si>
  <si>
    <t>Mr. Charlie Saumalu</t>
  </si>
  <si>
    <t>Miss Faavae S. Sautia</t>
  </si>
  <si>
    <t>Miss Aifili Sauvao</t>
  </si>
  <si>
    <t>Miss Bernadette S. Savaii</t>
  </si>
  <si>
    <t>Mr. Filifili Savaiinaea</t>
  </si>
  <si>
    <t>Toetu'ua R. Iosefa</t>
  </si>
  <si>
    <t>Mrs. So'i A. Save</t>
  </si>
  <si>
    <t>Mr. Christian A. Save</t>
  </si>
  <si>
    <t>Miss Sisipeni Iosefa</t>
  </si>
  <si>
    <t>Miss Etevise Savelio</t>
  </si>
  <si>
    <t>Mrs. Avasa Matoka</t>
  </si>
  <si>
    <t>Miss Susan A. Savelio</t>
  </si>
  <si>
    <t>Miss Melnica S. Scanlan</t>
  </si>
  <si>
    <t>Ms. Amelia C. Matua</t>
  </si>
  <si>
    <t>Mr. Jemuel Seau</t>
  </si>
  <si>
    <t>Ms. Me Iosefo</t>
  </si>
  <si>
    <t>Miss Marie Sefo</t>
  </si>
  <si>
    <t>Mr. Francis M. Iosefo</t>
  </si>
  <si>
    <t>Miss Faith F. Seiuli</t>
  </si>
  <si>
    <t>Miss Faafou Seiuli</t>
  </si>
  <si>
    <t>Miss Tavau Selesele</t>
  </si>
  <si>
    <t>Ms. Samantha S. Iosia</t>
  </si>
  <si>
    <t>Mr. Latupou P. Mauga</t>
  </si>
  <si>
    <t>Mr. Dimitrius J. Mauga</t>
  </si>
  <si>
    <t>Ms. Sarai K. Sellers</t>
  </si>
  <si>
    <t>Miss Aolealealemalo R. Mauga</t>
  </si>
  <si>
    <t>Ms. Noelani R. Semaia</t>
  </si>
  <si>
    <t>Miss Naoiailagi T. Senio</t>
  </si>
  <si>
    <t>Mr. David P. Mauga</t>
  </si>
  <si>
    <t>Mr. Kenneth A. Maugalei</t>
  </si>
  <si>
    <t>Miss Angelica L. Senetenari</t>
  </si>
  <si>
    <t>Faafetaileatua E. Maugana'i</t>
  </si>
  <si>
    <t>Ms. Tautala Seti</t>
  </si>
  <si>
    <t>Miss Angel P. Mauigoa</t>
  </si>
  <si>
    <t>Mr. Pulefano T. Misitana</t>
  </si>
  <si>
    <t>Miss Agnes M. Moafanua</t>
  </si>
  <si>
    <t>Miss Gauipule Seuseu</t>
  </si>
  <si>
    <t>Mr. Moe W. Moeolo</t>
  </si>
  <si>
    <t>Miss Faafetai Shalhout</t>
  </si>
  <si>
    <t>Miss Angela V. Moevao</t>
  </si>
  <si>
    <t>Miss Athena S. Shalhout</t>
  </si>
  <si>
    <t>Ms. Malia P. Moi</t>
  </si>
  <si>
    <t>Ms. Meleh A. Moimoi</t>
  </si>
  <si>
    <t>Mr. Centennial F. Sialega</t>
  </si>
  <si>
    <t>Miss Anasetasia Momoe</t>
  </si>
  <si>
    <t>Miss Luavalu T. Iosua</t>
  </si>
  <si>
    <t>Miss Princess F. Mose</t>
  </si>
  <si>
    <t>Miss Matjulia Mosese</t>
  </si>
  <si>
    <t>Mr. Minchul Shin</t>
  </si>
  <si>
    <t>Miss Gloria M. Mosese</t>
  </si>
  <si>
    <t>Mr. Dedriel O. Muaava</t>
  </si>
  <si>
    <t>Mr. Andriel-Jodey V. Mua'ava</t>
  </si>
  <si>
    <t>Mr. Po'a I. Sialo'i</t>
  </si>
  <si>
    <t>Miss Agapeitos I. Muasau</t>
  </si>
  <si>
    <t>Miss Taumanupepe Siatunuu</t>
  </si>
  <si>
    <t>Miss Angela P. Isaako</t>
  </si>
  <si>
    <t>Ms. Siisiia'e F. Muese</t>
  </si>
  <si>
    <t>Mr. Faaolatia A. Siatuu</t>
  </si>
  <si>
    <t>Miss Agnes Muese</t>
  </si>
  <si>
    <t>Mr. Marchforjesus M. Siatuu</t>
  </si>
  <si>
    <t>Mr. Justin A. Mulitauaopele</t>
  </si>
  <si>
    <t>Miss Da In Myung</t>
  </si>
  <si>
    <t>Mr. Sonny S. Nakiso Vaapuu</t>
  </si>
  <si>
    <t>Mr. Heneli T. Nakiso-Vaapuu</t>
  </si>
  <si>
    <t>Mr. Pelepesite F. Sila</t>
  </si>
  <si>
    <t>Miss Frances B. Nautu</t>
  </si>
  <si>
    <t>Miss Christine K. Sila</t>
  </si>
  <si>
    <t>Miss Maraea E. Nautu</t>
  </si>
  <si>
    <t>Miss Lesiaimoana K. Navalu</t>
  </si>
  <si>
    <t>Miss Manalei T. Siliga</t>
  </si>
  <si>
    <t>Ms. Carol J. Nesi</t>
  </si>
  <si>
    <t>Ms. Olivia E. Simanu</t>
  </si>
  <si>
    <t>Miss Lavinia Netane</t>
  </si>
  <si>
    <t>Mr. Afimuao Nimoa'i</t>
  </si>
  <si>
    <t>Miss Knymoraiah J. Isaia</t>
  </si>
  <si>
    <t>Ms. Annie Noa</t>
  </si>
  <si>
    <t>Miss Reinnette S. Noa</t>
  </si>
  <si>
    <t>Miss Reilynn S. Noa</t>
  </si>
  <si>
    <t>Mr. Julioray Nofoa</t>
  </si>
  <si>
    <t>Ms. Chesiah D. Javier</t>
  </si>
  <si>
    <t>Miss Selemena T. Noga</t>
  </si>
  <si>
    <t>Mr. Denson B. Javier</t>
  </si>
  <si>
    <t>Mr. Alejado J. Nomura</t>
  </si>
  <si>
    <t>Miss Fa'aleiloa Oeti</t>
  </si>
  <si>
    <t>Mr. Dan-Jaan D. Kaisa</t>
  </si>
  <si>
    <t>Miss Geraldine M. Ofisa</t>
  </si>
  <si>
    <t>Miss Terry Simi</t>
  </si>
  <si>
    <t>Miss Liualevaiosina E. Ofoia</t>
  </si>
  <si>
    <t>Miss Loimata A. Siona</t>
  </si>
  <si>
    <t>Miss Punefu L. Soi</t>
  </si>
  <si>
    <t>Miss Jaclyn L. Keil</t>
  </si>
  <si>
    <t>Ms. Sunema A. Palemene</t>
  </si>
  <si>
    <t>Miss Patopa'e E. Solaita</t>
  </si>
  <si>
    <t>Mr. Sapoelatu Palemene</t>
  </si>
  <si>
    <t>Miss Leleo F. Solaita</t>
  </si>
  <si>
    <t>Ms. Rachel Kelleher</t>
  </si>
  <si>
    <t>Ms. Nellie M. Palenapa</t>
  </si>
  <si>
    <t>Mr. Romney F. Kerisiano</t>
  </si>
  <si>
    <t>Miss Anoimalo M. Paopao</t>
  </si>
  <si>
    <t>Mr. Aifili L. Solaita</t>
  </si>
  <si>
    <t>Mr. Matagi J. Kolone</t>
  </si>
  <si>
    <t>Miss Sonya Papalii</t>
  </si>
  <si>
    <t>Mrs. Margery F. Solofa-Tautu</t>
  </si>
  <si>
    <t>Miss Ingrid F. Papalii</t>
  </si>
  <si>
    <t>Miss Chantel L. Papali'i</t>
  </si>
  <si>
    <t>Miss Monica F. Sooaemalelagi</t>
  </si>
  <si>
    <t>Ms. Angelynn V. Papu</t>
  </si>
  <si>
    <t>Mr. Fa'aliliu F. So'onalote</t>
  </si>
  <si>
    <t>Miss Sangeun Park</t>
  </si>
  <si>
    <t>Ms. Fiailoa Parungo</t>
  </si>
  <si>
    <t>Miss Taualai Pati</t>
  </si>
  <si>
    <t>Mr. Tautalaaso Kuka</t>
  </si>
  <si>
    <t>Miss Theresamarie M. Paul</t>
  </si>
  <si>
    <t>Faasegiamauli R. Sootaga</t>
  </si>
  <si>
    <t>Miss Tara L. Pearson</t>
  </si>
  <si>
    <t>Mr. Min J. Kweon</t>
  </si>
  <si>
    <t>Miss Rhomajade T. Peau</t>
  </si>
  <si>
    <t>Miss Tiara U. Sootaga</t>
  </si>
  <si>
    <t>Mr. Devon N. Lacambra</t>
  </si>
  <si>
    <t>Mr. Fynn W. Peck</t>
  </si>
  <si>
    <t>Miss Safaira Lacaran</t>
  </si>
  <si>
    <t>Miss Leizel G. Penalosa</t>
  </si>
  <si>
    <t>Miss Anastasia S. Lafaele</t>
  </si>
  <si>
    <t>Miss Milovale I. Sopoaga</t>
  </si>
  <si>
    <t>Ms. Faapopo Peo-Key</t>
  </si>
  <si>
    <t>Mr. Viali O. Peretania, Jr.</t>
  </si>
  <si>
    <t>Mr. Luis L. Lafaele</t>
  </si>
  <si>
    <t>Mr. Damien A. Spannuth</t>
  </si>
  <si>
    <t>Mr. David M. Pesaleli</t>
  </si>
  <si>
    <t>Miss Claudette F. Lafaele</t>
  </si>
  <si>
    <t>Mr. Jim L. Stanley</t>
  </si>
  <si>
    <t>Miss Toaono N. Pese</t>
  </si>
  <si>
    <t>Mr. Tuisauta Pese</t>
  </si>
  <si>
    <t>Mr. Daniel M. Pese</t>
  </si>
  <si>
    <t>Miss Faaleleiaiga M. Petaia</t>
  </si>
  <si>
    <t>Mr. Martin E. Phillips</t>
  </si>
  <si>
    <t>Miss Deidradion B. Steffany</t>
  </si>
  <si>
    <t>Miss Tabatha F. Po'a</t>
  </si>
  <si>
    <t>Mrs. Fiti S. Sua</t>
  </si>
  <si>
    <t>Ms. Tufue'e L. Sualevai</t>
  </si>
  <si>
    <t>Mr. Elisha J. Lafoa'i</t>
  </si>
  <si>
    <t>Miss Tiana F. Poasa</t>
  </si>
  <si>
    <t>Mr. Faalua M. Pola</t>
  </si>
  <si>
    <t>Miss Seila S. Poloa</t>
  </si>
  <si>
    <t>Mr. Antone T. Su'esu'e</t>
  </si>
  <si>
    <t>Mr. Joshua Reed</t>
  </si>
  <si>
    <t>Mr. Lemiuela Lao</t>
  </si>
  <si>
    <t>Mr. Jean-Anton C. Ricks</t>
  </si>
  <si>
    <t>Miss Tinei A. Ripine</t>
  </si>
  <si>
    <t>Miss Silivelia L. Robertson</t>
  </si>
  <si>
    <t>Mr. Filifiliauro P. Saau</t>
  </si>
  <si>
    <t>Mr. Aloalii A. Suhren</t>
  </si>
  <si>
    <t>Miss Celine T. Saelua</t>
  </si>
  <si>
    <t>Mr. Tuakifalelei L. Latu</t>
  </si>
  <si>
    <t>Ms. Fa'afouina R. Sagaga</t>
  </si>
  <si>
    <t>Mr. Roger A. Sagaga</t>
  </si>
  <si>
    <t>Miss Sofia Mafua</t>
  </si>
  <si>
    <t>Miss Sierra G. Mafua</t>
  </si>
  <si>
    <t>Miss Jaden M. Maga</t>
  </si>
  <si>
    <t>Ms. Simeamativa J. Mageo</t>
  </si>
  <si>
    <t>Miss Brenda T. Sulusulu</t>
  </si>
  <si>
    <t>Miss Catherine T. Mageo</t>
  </si>
  <si>
    <t>Mr. Oyaba R. Taai</t>
  </si>
  <si>
    <t>Ms. Sinalei C. Taala</t>
  </si>
  <si>
    <t>Miss Falenaoti I. Mageo</t>
  </si>
  <si>
    <t>Miss Siatumotu M. Taala</t>
  </si>
  <si>
    <t>Miss Donnalynn O. Mah-Kwan</t>
  </si>
  <si>
    <t>Miss Vaitapu F. Mailata</t>
  </si>
  <si>
    <t>Ms. Segia S. Ta'ala</t>
  </si>
  <si>
    <t>Sola Mailo</t>
  </si>
  <si>
    <t>Miss Milikaelizabeth L. Latu</t>
  </si>
  <si>
    <t>Miss Tamara J. Makalio</t>
  </si>
  <si>
    <t>Ms. Linda-Lilian B. Ta'ala</t>
  </si>
  <si>
    <t>Miss Aigafealofani M. Makuis</t>
  </si>
  <si>
    <t>Miss Maria A. Latu</t>
  </si>
  <si>
    <t>Mrs. Adrienne L. Taaloga</t>
  </si>
  <si>
    <t>Miss Merieni U. Malaetoa</t>
  </si>
  <si>
    <t>Miss Tualupetu O. Lauina</t>
  </si>
  <si>
    <t>Mr. George K. Malaki</t>
  </si>
  <si>
    <t>Miss Paulea C. Taase</t>
  </si>
  <si>
    <t>Ms. Alice Malele</t>
  </si>
  <si>
    <t>Mr. Darrius J. Taele</t>
  </si>
  <si>
    <t>Ms. Faaolataga Malele</t>
  </si>
  <si>
    <t>Mr. Deuteron T. Tafaovale</t>
  </si>
  <si>
    <t>Mr. Aska F. Laulu</t>
  </si>
  <si>
    <t>Ms. Mainavasa T. Maloata</t>
  </si>
  <si>
    <t>Miss Honorina T. Tafua</t>
  </si>
  <si>
    <t>Mr. Avery F. Maloata</t>
  </si>
  <si>
    <t>Mr. Kuresa J. Taga'i</t>
  </si>
  <si>
    <t>Miss Epirosa F. Laulu</t>
  </si>
  <si>
    <t>Miss Lurlin M. Malolo</t>
  </si>
  <si>
    <t>Miss Su'e S. Tagi</t>
  </si>
  <si>
    <t>Mr. Tinoetasi U. Maluia</t>
  </si>
  <si>
    <t>Miss Alice P. Laulu</t>
  </si>
  <si>
    <t>Miss Silia L. Tagitagi</t>
  </si>
  <si>
    <t>Mr. Marty T. Mamea, Jr.</t>
  </si>
  <si>
    <t>Mr. Lawrence P. Laulu</t>
  </si>
  <si>
    <t>Ms. Veronika Tagoai</t>
  </si>
  <si>
    <t>Mr. Faust Mamea</t>
  </si>
  <si>
    <t>Miss Aitulagi Laulu</t>
  </si>
  <si>
    <t>Miss Chiara H. Mamea</t>
  </si>
  <si>
    <t>Miss Rosie H. Mamea</t>
  </si>
  <si>
    <t>Miss Felosiai P. Taiapisi</t>
  </si>
  <si>
    <t>Miss Agahpay L. Manase</t>
  </si>
  <si>
    <t>Miss Belladonna A. Manumalo</t>
  </si>
  <si>
    <t>Ms. Elena C. Mao</t>
  </si>
  <si>
    <t>Miss Linda A. Marble</t>
  </si>
  <si>
    <t>Miss Tinou F. La'ulu</t>
  </si>
  <si>
    <t>Miss Taimua N. Taimalelagi</t>
  </si>
  <si>
    <t>Miss Lannette T. Martinez</t>
  </si>
  <si>
    <t>Mr. Rylee A. Laulusa</t>
  </si>
  <si>
    <t>Miss Vaiutufealofa'i A. Tali</t>
  </si>
  <si>
    <t>Mr. Mose Masaniai</t>
  </si>
  <si>
    <t>Ms. Lindsey S. Laupola</t>
  </si>
  <si>
    <t>Mr. Tiai Mase</t>
  </si>
  <si>
    <t>Miss Ioserita D. Talia</t>
  </si>
  <si>
    <t>Miss Mary P. Mase</t>
  </si>
  <si>
    <t>Ms. Mele Taliga</t>
  </si>
  <si>
    <t>Miss Siutu V. Masinalupe</t>
  </si>
  <si>
    <t>Ms. May E. Taliga</t>
  </si>
  <si>
    <t>Miss Yolanda T. Masunu</t>
  </si>
  <si>
    <t>Miss Rienara A. Talo</t>
  </si>
  <si>
    <t>Miss Sulufaleese E. Matai</t>
  </si>
  <si>
    <t>Miss Maryellen L. Tamaalevea</t>
  </si>
  <si>
    <t>Miss Vaosa Selah S. Matai</t>
  </si>
  <si>
    <t>Miss Faamanuiaga Tanielu</t>
  </si>
  <si>
    <t>Ms. Athenia A. Laupola</t>
  </si>
  <si>
    <t>Mr. Faamavaega J. Tanielu</t>
  </si>
  <si>
    <t>Mr. Tuna Mataipule</t>
  </si>
  <si>
    <t>Miss Salavatia K. Lauvao</t>
  </si>
  <si>
    <t>Miss Maranatha M. Tanuvasa</t>
  </si>
  <si>
    <t>Miss Imeleta O. Mata'utia</t>
  </si>
  <si>
    <t>Miss Tulili M. Lavasii</t>
  </si>
  <si>
    <t>Mr. Max A. Tanuvasa</t>
  </si>
  <si>
    <t>Ms. Taimalie T. Tapuaialupe</t>
  </si>
  <si>
    <t>Mr. Michael C. Lavea</t>
  </si>
  <si>
    <t>Miss Charlize L. Tapusoa</t>
  </si>
  <si>
    <t>Mr. Lagilagialeaso B. Leama</t>
  </si>
  <si>
    <t>Miss Tofamamao I. Tasesa</t>
  </si>
  <si>
    <t>Mr. Soliauli A. Tasesa</t>
  </si>
  <si>
    <t>Mr. Siaosi Lemisio, III</t>
  </si>
  <si>
    <t>Miss Justine A. Tasi</t>
  </si>
  <si>
    <t>Miss Senara A. Leapai</t>
  </si>
  <si>
    <t>Miss Aliitasi D. Leo</t>
  </si>
  <si>
    <t>Iatoeafualetaeao T. Leasiola</t>
  </si>
  <si>
    <t>Mr. Abel-Garcia Leofili</t>
  </si>
  <si>
    <t>Mr. Terrell K. Tasila</t>
  </si>
  <si>
    <t>Miss Krislaurasiala Leaumau</t>
  </si>
  <si>
    <t>Miss Ruth S. Lefao</t>
  </si>
  <si>
    <t>Miss Samarian S. Tau</t>
  </si>
  <si>
    <t>Miss Heavenlyangel M. Tauaes</t>
  </si>
  <si>
    <t>Miss Taulia F. Lefiti</t>
  </si>
  <si>
    <t>Miss Jeanette D. Tauala</t>
  </si>
  <si>
    <t>Miss Leofao Tauanu'u</t>
  </si>
  <si>
    <t>Miss Mary F. Lefiti</t>
  </si>
  <si>
    <t>Miss Pepe T. Tauilemua</t>
  </si>
  <si>
    <t>Mr. Ulysses L. Lefiti</t>
  </si>
  <si>
    <t>Miss Leulynn C. Leifi</t>
  </si>
  <si>
    <t>Miss Lomialagi C. Tauiliili</t>
  </si>
  <si>
    <t>Miss Meroma T. Leifi</t>
  </si>
  <si>
    <t>Miss Melody J. Leituala</t>
  </si>
  <si>
    <t>Miss Fouaimalo I. Lelevaga</t>
  </si>
  <si>
    <t>Miss Theresa N. Lemalu</t>
  </si>
  <si>
    <t>Mr. Pulou R. Moors</t>
  </si>
  <si>
    <t>Mr. Sualoa S. Sualoa</t>
  </si>
  <si>
    <t>Mr. Zephaniah P. Alailefaleu</t>
  </si>
  <si>
    <t>Miss Telesia Faapito</t>
  </si>
  <si>
    <t>Mr. Anapogi B. Fonoti</t>
  </si>
  <si>
    <t>Mr. Hercules L. Tauiliili</t>
  </si>
  <si>
    <t>Mr. Sa P. Iosia</t>
  </si>
  <si>
    <t>Mr. Joseph Tauiliili, Jr.</t>
  </si>
  <si>
    <t>Mr. Mathias Lameta</t>
  </si>
  <si>
    <t>Mr. Josiah T. Pepe</t>
  </si>
  <si>
    <t>Ms. Grace P. Taumotoi</t>
  </si>
  <si>
    <t>Miss Devine S. Tautunuafatas</t>
  </si>
  <si>
    <t>Miss Nila Sale</t>
  </si>
  <si>
    <t>Mr. Aliitia A. Tauvela</t>
  </si>
  <si>
    <t>Miss Barbara F. Tamaalemalo</t>
  </si>
  <si>
    <t>Mr. Ricky A. Tavae</t>
  </si>
  <si>
    <t>Miss Lemafoe Tanielu</t>
  </si>
  <si>
    <t>Mr. Thomas A. Tavai</t>
  </si>
  <si>
    <t>Miss Lolua L. Leomiti</t>
  </si>
  <si>
    <t>Miss Faleafa E. Taveuveu</t>
  </si>
  <si>
    <t>Miss Suluao A. Uti</t>
  </si>
  <si>
    <t>Miss Jacinta Tavita</t>
  </si>
  <si>
    <t>Miss Tereise T. Te'i</t>
  </si>
  <si>
    <t>Miss Tava'etoto Uti</t>
  </si>
  <si>
    <t>Mr. Timothy R. Te'i</t>
  </si>
  <si>
    <t>Mrs. Tamaliileupuia P. Tela</t>
  </si>
  <si>
    <t>Miss Jennifer S. Leoso</t>
  </si>
  <si>
    <t>Miss Sabrina K. Uti</t>
  </si>
  <si>
    <t>Mrs. Sharlyne P. Utoaluga</t>
  </si>
  <si>
    <t>Mr. Peter T. Lepou</t>
  </si>
  <si>
    <t>Miss Marivonne L. Telesa</t>
  </si>
  <si>
    <t>Mr. Alfred T. Teo, Jr.</t>
  </si>
  <si>
    <t>Miss Ida A. Leu</t>
  </si>
  <si>
    <t>Miss Allyciah T. Teo</t>
  </si>
  <si>
    <t>Mr. Junior Teoni</t>
  </si>
  <si>
    <t>Mrs. Ilaisa Teuteu</t>
  </si>
  <si>
    <t>Miss Maria M. Tevita</t>
  </si>
  <si>
    <t>Miss Jacqueline L. Thompson</t>
  </si>
  <si>
    <t>Miss Tutulumanulagi G. Alail</t>
  </si>
  <si>
    <t>Miss Jassmine F. Thompson</t>
  </si>
  <si>
    <t>Miss Sierra Tiapue</t>
  </si>
  <si>
    <t>Miss So'otaga V. Utu</t>
  </si>
  <si>
    <t>Mr. Aisoli C. Tiatia</t>
  </si>
  <si>
    <t>Miss Magdalene V. Utu</t>
  </si>
  <si>
    <t>Ms. Falanika C. Timoteo</t>
  </si>
  <si>
    <t>Mr. Faleatua J. Utuao, Jr.</t>
  </si>
  <si>
    <t>Miss Valencia S. Tinae</t>
  </si>
  <si>
    <t>Miss Aroma R. Leupolu</t>
  </si>
  <si>
    <t>Miss Meleniuma A. Tita'e</t>
  </si>
  <si>
    <t>Ms. Tauaveave A. Va'a</t>
  </si>
  <si>
    <t>Miss Divine M. Tiumalu</t>
  </si>
  <si>
    <t>Miss Fulisia H. Leupolu</t>
  </si>
  <si>
    <t>Ms. Rennae V. Toaitiiti</t>
  </si>
  <si>
    <t>Mr. Jadallah T. Levaula</t>
  </si>
  <si>
    <t>Miss Marlina K. Toaitiiti</t>
  </si>
  <si>
    <t>Miss Iliganoa G. Levi</t>
  </si>
  <si>
    <t>Mr. Namuali'i P. Toala</t>
  </si>
  <si>
    <t>Miss Martha M. Tofiga</t>
  </si>
  <si>
    <t>Miss Esther M. Vaeao</t>
  </si>
  <si>
    <t>Miss Pepesina T. Tofili</t>
  </si>
  <si>
    <t>Mr. Derrick L. Togafau</t>
  </si>
  <si>
    <t>Miss Painuulasi T. Liaiga</t>
  </si>
  <si>
    <t>Mr. Alofaga W. Vaega</t>
  </si>
  <si>
    <t>Miss Regina S. Togia</t>
  </si>
  <si>
    <t>Miss Malaia J. Vaiau</t>
  </si>
  <si>
    <t>Ms. Faith S. Liliu</t>
  </si>
  <si>
    <t>Miss Marlene N. Toilolo</t>
  </si>
  <si>
    <t>Miss Rachelle L. Toleafoa</t>
  </si>
  <si>
    <t>Miss Tuaoimaalii L. Vaiau</t>
  </si>
  <si>
    <t>Miss Toetu Lilomaiava</t>
  </si>
  <si>
    <t>Mr. Milton T. Toleafoa</t>
  </si>
  <si>
    <t>Miss Sesilia M. Vaimasanuu</t>
  </si>
  <si>
    <t>Miss Racquelle M. Toleafoa</t>
  </si>
  <si>
    <t>Mr. Itai J. Lilomaiava</t>
  </si>
  <si>
    <t>Mr. Ron M. Toleafoa</t>
  </si>
  <si>
    <t>Miss Judith S. Liu</t>
  </si>
  <si>
    <t>Miss Bethel S. Toleafoa</t>
  </si>
  <si>
    <t>Ms. Maria M. Toma</t>
  </si>
  <si>
    <t>Mr. Nu'useni N. Vaimoli</t>
  </si>
  <si>
    <t>Miss Leiloa Liugata</t>
  </si>
  <si>
    <t>Miss Olivialynn M. Vaiomoung</t>
  </si>
  <si>
    <t>Mr. Salt S. Toma</t>
  </si>
  <si>
    <t>Miss Lopi Logoleo</t>
  </si>
  <si>
    <t>Miss Griselda U. Toma</t>
  </si>
  <si>
    <t>Ms. Salvation V. Valaau</t>
  </si>
  <si>
    <t>Miss Christine T. Tominiko</t>
  </si>
  <si>
    <t>Miss Crystal A. Logoleo</t>
  </si>
  <si>
    <t>Perosiomelemaofeira Vaofanua</t>
  </si>
  <si>
    <t>Mr. Gus S. Totive</t>
  </si>
  <si>
    <t>Miss Upumoni G. Logologo</t>
  </si>
  <si>
    <t>Mr. Apineru Vaoga</t>
  </si>
  <si>
    <t>Miss Lemoe E. Vaoga</t>
  </si>
  <si>
    <t>Mr. Salvation S. Loia</t>
  </si>
  <si>
    <t>Miss Delorrie S. Tovale</t>
  </si>
  <si>
    <t>Miss Leasaoaiteleolieveta F.</t>
  </si>
  <si>
    <t>Mr. Faafouina Tsai</t>
  </si>
  <si>
    <t>Miss Aigaevalu N. Loke</t>
  </si>
  <si>
    <t>Ms. Vanilla Tua</t>
  </si>
  <si>
    <t>Miss Arizona F. Tua</t>
  </si>
  <si>
    <t>Miss May E. Ve'e</t>
  </si>
  <si>
    <t>Miss Kahlan E. Tuani</t>
  </si>
  <si>
    <t>Mr. Eduardo P. Lolenese</t>
  </si>
  <si>
    <t>Mr. Lipano Vele</t>
  </si>
  <si>
    <t>Mr. Shawn D. Tuaoi</t>
  </si>
  <si>
    <t>Ms. Kika V. Lolesio</t>
  </si>
  <si>
    <t>Mr. Jeffrey J. Tuatagaloa</t>
  </si>
  <si>
    <t>Mr. Tafeaga F. Vele</t>
  </si>
  <si>
    <t>Miss Anastasia T. Tue</t>
  </si>
  <si>
    <t>Kadisha D. Velega</t>
  </si>
  <si>
    <t>Mr. Mosese F. Lomu Jr</t>
  </si>
  <si>
    <t>Miss Matilda A. Tuese</t>
  </si>
  <si>
    <t>Mr. Lotoa J. Lotoa, Jr.</t>
  </si>
  <si>
    <t>Mr. Togilau L. Tufa</t>
  </si>
  <si>
    <t>Miss Julia P. Tufele</t>
  </si>
  <si>
    <t>Mr. Christian W. Lotomau</t>
  </si>
  <si>
    <t>Mr. Kordell T. Velega</t>
  </si>
  <si>
    <t>Miss Talimalo T. Tufele</t>
  </si>
  <si>
    <t>Miss Princess T. Tufele</t>
  </si>
  <si>
    <t>Mr. Simone L. Lotu, Jr.</t>
  </si>
  <si>
    <t>Miss Barbara T. Ludgate</t>
  </si>
  <si>
    <t>Miss Filogia T. Tufi</t>
  </si>
  <si>
    <t>Miss Kadaynna T. Velega</t>
  </si>
  <si>
    <t>Miss Hilda P. Luki</t>
  </si>
  <si>
    <t>Mrs. Kadrenna Fuafan V. Vele</t>
  </si>
  <si>
    <t>Ms. Salvation L. Ma Wong</t>
  </si>
  <si>
    <t>Miss Mokatakai E. Tufuga</t>
  </si>
  <si>
    <t>Ms. Kalameli G. Viki</t>
  </si>
  <si>
    <t>Miss Finau M. Tufuga</t>
  </si>
  <si>
    <t>Ms. Holly L. Maae</t>
  </si>
  <si>
    <t>Mr. Ulale A. Tufuga</t>
  </si>
  <si>
    <t>Miss Charleen A. Vili</t>
  </si>
  <si>
    <t>Miss Voni Tuia</t>
  </si>
  <si>
    <t>Miss Lefiu Tuia</t>
  </si>
  <si>
    <t>Miss Christina A. Tuia</t>
  </si>
  <si>
    <t>Miss Easter S. Villar</t>
  </si>
  <si>
    <t>Mr. Tupua K. Tuia</t>
  </si>
  <si>
    <t>Miss Ainsley A. Tuia</t>
  </si>
  <si>
    <t>Miss Gloria S. Tuiasosopo</t>
  </si>
  <si>
    <t>Mr. Etimani P. Tuilefano</t>
  </si>
  <si>
    <t>Mr. Oliver J. Tuiofea</t>
  </si>
  <si>
    <t>Ms. Miriama Tuiolemotu</t>
  </si>
  <si>
    <t>Miss Michelle M. Tuisuga</t>
  </si>
  <si>
    <t>Miss Angelica S. Tuitasi</t>
  </si>
  <si>
    <t>Miss Mary C. Tuiteleleapaga</t>
  </si>
  <si>
    <t>Miss Vaituutuulima E. Tulafo</t>
  </si>
  <si>
    <t>Miss Wilmamina M. Tuliloa</t>
  </si>
  <si>
    <t>Miss Nellice A. Tupua</t>
  </si>
  <si>
    <t>Mr. Faatauao I. Vimoto</t>
  </si>
  <si>
    <t>Miss Josivini N. Voseci</t>
  </si>
  <si>
    <t>Ms. Ina S. Tupufia</t>
  </si>
  <si>
    <t>Mr. Graham P. Tupufia</t>
  </si>
  <si>
    <t>Mr. James M. Waterhouse</t>
  </si>
  <si>
    <t>Miss Lemafoe B. Wells</t>
  </si>
  <si>
    <t>Ms. Lafoaina F. Wendt</t>
  </si>
  <si>
    <t>Miss Freyalena S. Aab</t>
  </si>
  <si>
    <t>Miss Cassandra P. White</t>
  </si>
  <si>
    <t>Miss Matauaiinaetagata F. Aa</t>
  </si>
  <si>
    <t>Ms. Tiara T. Williams</t>
  </si>
  <si>
    <t>Miss Naomi M. A'asa</t>
  </si>
  <si>
    <t>Ms. Catherine C. Adams</t>
  </si>
  <si>
    <t>Ms. Mallory K. Afatia</t>
  </si>
  <si>
    <t>Miss Renee S. Maanaima</t>
  </si>
  <si>
    <t>Mrs. Litia Afoa</t>
  </si>
  <si>
    <t>Mr. Pania N. Wilson</t>
  </si>
  <si>
    <t>Mrs. Tuli W. Afualo</t>
  </si>
  <si>
    <t>Miss Julia A. Maanaima</t>
  </si>
  <si>
    <t>Mr. Luaigoa F. Afualo</t>
  </si>
  <si>
    <t>Ms. Selita V. Woo Ching</t>
  </si>
  <si>
    <t>Miss Karaneta A. Maeataanoa</t>
  </si>
  <si>
    <t>Miss Aumaiumaletupe M. Afuol</t>
  </si>
  <si>
    <t>Mrs. Meghan L. Wright</t>
  </si>
  <si>
    <t>Mr. Joseph Aguimbag, Jr.</t>
  </si>
  <si>
    <t>Mr. Christopher Aguimbag</t>
  </si>
  <si>
    <t>Miss Vanessa Tele S. Young</t>
  </si>
  <si>
    <t>Mr. Jonmark L. Maeva</t>
  </si>
  <si>
    <t>Ms. Jhoana Aguirre</t>
  </si>
  <si>
    <t>Mr. Tamalii E. Zodiacal</t>
  </si>
  <si>
    <t>Ms. Aute M. Tupuola</t>
  </si>
  <si>
    <t>Mr. Joe M. Turituri</t>
  </si>
  <si>
    <t>Ms. Mema Tusiane</t>
  </si>
  <si>
    <t>Miss Elorah F. Tusiofo</t>
  </si>
  <si>
    <t>Miss Aselama A. Tusitala</t>
  </si>
  <si>
    <t>Miss Charity M. Tuu</t>
  </si>
  <si>
    <t>Ms. Ruta F. Tuua</t>
  </si>
  <si>
    <t>Miss Dierdre S. Tyrell</t>
  </si>
  <si>
    <t>Miss Laumua S. Isaako</t>
  </si>
  <si>
    <t>Miss Janice P. Ualesi</t>
  </si>
  <si>
    <t>Miss Kimberly P. Ueligitone</t>
  </si>
  <si>
    <t>Mrs. Xiangchun Jin</t>
  </si>
  <si>
    <t>Tiapepeloutofi M. Uiagalelei</t>
  </si>
  <si>
    <t>Ms. Christine O. Kaio</t>
  </si>
  <si>
    <t>Miss Malama D. Uiese</t>
  </si>
  <si>
    <t>Miss Fiah Z. Uikirifi-Tausag</t>
  </si>
  <si>
    <t>Miss Julia F. Ulufale</t>
  </si>
  <si>
    <t>Mr. Elshaddai K. Ulufale, Jr</t>
  </si>
  <si>
    <t>Miss Abbiegail P. Koon Wai Y</t>
  </si>
  <si>
    <t>Miss Misionare S. Ulutu</t>
  </si>
  <si>
    <t>Miss Joyce J. Unasa</t>
  </si>
  <si>
    <t>Mr. Isaac A. Lafaele</t>
  </si>
  <si>
    <t>Ms. Violina M. Uso</t>
  </si>
  <si>
    <t>Chelsie E. Uti</t>
  </si>
  <si>
    <t>Mrs. Selafi Lasalo</t>
  </si>
  <si>
    <t>Mr. Dongyoung Lee</t>
  </si>
  <si>
    <t>Mr. Moetoto Lemaota</t>
  </si>
  <si>
    <t>Miss Hannah-Lei E. Utu</t>
  </si>
  <si>
    <t>Mr. Onti F. Vaa</t>
  </si>
  <si>
    <t>Mr. Segila P. Vaeao</t>
  </si>
  <si>
    <t>Mr. Nakori T. Vaoga</t>
  </si>
  <si>
    <t>Mr. Ringgo D. Viesca</t>
  </si>
  <si>
    <t>Mrs. Jonas Ayza F. Viesca</t>
  </si>
  <si>
    <t>Miss Nafanua T. Vitolio</t>
  </si>
  <si>
    <t>Miss Ranadi N. Voseci</t>
  </si>
  <si>
    <t>Miss Chantel A. Williams</t>
  </si>
  <si>
    <t>Mr. Amosa S. Wilson</t>
  </si>
  <si>
    <t>Mr. Xinyu Zhang</t>
  </si>
  <si>
    <t>Mrs. Zulbayar Zorigbadrakh</t>
  </si>
  <si>
    <t>Mr. Si'uoamoa D. Aita</t>
  </si>
  <si>
    <t>Miss Matalena Alatu'i</t>
  </si>
  <si>
    <t>Faafetaileatuaf Fruean</t>
  </si>
  <si>
    <t>V0098330</t>
  </si>
  <si>
    <t>01*0102005</t>
  </si>
  <si>
    <t>V0098331</t>
  </si>
  <si>
    <t>01*0102006</t>
  </si>
  <si>
    <t>V0098332</t>
  </si>
  <si>
    <t>01*0102007</t>
  </si>
  <si>
    <t>V0098333</t>
  </si>
  <si>
    <t>01*0102008</t>
  </si>
  <si>
    <t>V0098334</t>
  </si>
  <si>
    <t>01*0102009</t>
  </si>
  <si>
    <t>V0098335</t>
  </si>
  <si>
    <t>01*0102011</t>
  </si>
  <si>
    <t>V0098336</t>
  </si>
  <si>
    <t>01*0102012</t>
  </si>
  <si>
    <t>V0098338</t>
  </si>
  <si>
    <t>01*0102014</t>
  </si>
  <si>
    <t>V0098339</t>
  </si>
  <si>
    <t>01*0102015</t>
  </si>
  <si>
    <t>V0098340</t>
  </si>
  <si>
    <t>01*0102010</t>
  </si>
  <si>
    <t>V0098341</t>
  </si>
  <si>
    <t>01*0102017</t>
  </si>
  <si>
    <t>V0098342</t>
  </si>
  <si>
    <t>01*0102018</t>
  </si>
  <si>
    <t>V0098343</t>
  </si>
  <si>
    <t>01*0102016</t>
  </si>
  <si>
    <t>V0098344</t>
  </si>
  <si>
    <t>01*0102019</t>
  </si>
  <si>
    <t>V0098345</t>
  </si>
  <si>
    <t>01*0102020</t>
  </si>
  <si>
    <t>V0098346</t>
  </si>
  <si>
    <t>01*0102021</t>
  </si>
  <si>
    <t>V0098347</t>
  </si>
  <si>
    <t>01*0102022</t>
  </si>
  <si>
    <t>V0098348</t>
  </si>
  <si>
    <t>01*0102023</t>
  </si>
  <si>
    <t>V0098349</t>
  </si>
  <si>
    <t>01*0102024</t>
  </si>
  <si>
    <t>V0098350</t>
  </si>
  <si>
    <t>01*0102025</t>
  </si>
  <si>
    <t>V0098351</t>
  </si>
  <si>
    <t>01*0102028</t>
  </si>
  <si>
    <t>V0098352</t>
  </si>
  <si>
    <t>01*0102027</t>
  </si>
  <si>
    <t>V0098353</t>
  </si>
  <si>
    <t>01*0102029</t>
  </si>
  <si>
    <t>V0098354</t>
  </si>
  <si>
    <t>01*0102030</t>
  </si>
  <si>
    <t>V0098355</t>
  </si>
  <si>
    <t>01*0102031</t>
  </si>
  <si>
    <t>V0098356</t>
  </si>
  <si>
    <t>01*0102032</t>
  </si>
  <si>
    <t>V0098357</t>
  </si>
  <si>
    <t>01*0102033</t>
  </si>
  <si>
    <t>V0098358</t>
  </si>
  <si>
    <t>01*0102034</t>
  </si>
  <si>
    <t>V0098359</t>
  </si>
  <si>
    <t>01*0102035</t>
  </si>
  <si>
    <t>V0098360</t>
  </si>
  <si>
    <t>01*0102037</t>
  </si>
  <si>
    <t>V0098361</t>
  </si>
  <si>
    <t>01*0102036</t>
  </si>
  <si>
    <t>V0098362</t>
  </si>
  <si>
    <t>01*0102038</t>
  </si>
  <si>
    <t>V0098363</t>
  </si>
  <si>
    <t>01*0102026</t>
  </si>
  <si>
    <t>V0098364</t>
  </si>
  <si>
    <t>01*0102039</t>
  </si>
  <si>
    <t>V0098365</t>
  </si>
  <si>
    <t>01*0102040</t>
  </si>
  <si>
    <t>V0098366</t>
  </si>
  <si>
    <t>01*0102041</t>
  </si>
  <si>
    <t>V0098367</t>
  </si>
  <si>
    <t>01*0102042</t>
  </si>
  <si>
    <t>V0098368</t>
  </si>
  <si>
    <t>01*0102043</t>
  </si>
  <si>
    <t>V0098369</t>
  </si>
  <si>
    <t>01*0102044</t>
  </si>
  <si>
    <t>V0098370</t>
  </si>
  <si>
    <t>01*0102045</t>
  </si>
  <si>
    <t>V0098371</t>
  </si>
  <si>
    <t>01*0102046</t>
  </si>
  <si>
    <t>V0098372</t>
  </si>
  <si>
    <t>01*0102047</t>
  </si>
  <si>
    <t>V0098387</t>
  </si>
  <si>
    <t>01*0102057</t>
  </si>
  <si>
    <t>V0098388</t>
  </si>
  <si>
    <t>01*0102058</t>
  </si>
  <si>
    <t>V0098389</t>
  </si>
  <si>
    <t>01*0102059</t>
  </si>
  <si>
    <t>V0098390</t>
  </si>
  <si>
    <t>01*0102060</t>
  </si>
  <si>
    <t>V0098391</t>
  </si>
  <si>
    <t>01*0102056</t>
  </si>
  <si>
    <t>V0098392</t>
  </si>
  <si>
    <t>01*0102061</t>
  </si>
  <si>
    <t>V0098393</t>
  </si>
  <si>
    <t>01*0102062</t>
  </si>
  <si>
    <t>V0098394</t>
  </si>
  <si>
    <t>01*0102063</t>
  </si>
  <si>
    <t>V0098395</t>
  </si>
  <si>
    <t>01*0102064</t>
  </si>
  <si>
    <t>V0098396</t>
  </si>
  <si>
    <t>01*0102066</t>
  </si>
  <si>
    <t>V0098397</t>
  </si>
  <si>
    <t>01*0102067</t>
  </si>
  <si>
    <t>V0098398</t>
  </si>
  <si>
    <t>01*0102068</t>
  </si>
  <si>
    <t>V0098399</t>
  </si>
  <si>
    <t>01*0102069</t>
  </si>
  <si>
    <t>V0098400</t>
  </si>
  <si>
    <t>01*0102070</t>
  </si>
  <si>
    <t>V0098401</t>
  </si>
  <si>
    <t>01*0102071</t>
  </si>
  <si>
    <t>V0098402</t>
  </si>
  <si>
    <t>01*0102072</t>
  </si>
  <si>
    <t>V0098403</t>
  </si>
  <si>
    <t>01*0102073</t>
  </si>
  <si>
    <t>V0098404</t>
  </si>
  <si>
    <t>01*0102075</t>
  </si>
  <si>
    <t>V0098405</t>
  </si>
  <si>
    <t>01*0102076</t>
  </si>
  <si>
    <t>V0098406</t>
  </si>
  <si>
    <t>01*0102097</t>
  </si>
  <si>
    <t>V0098407</t>
  </si>
  <si>
    <t>01*0102078</t>
  </si>
  <si>
    <t>V0098409</t>
  </si>
  <si>
    <t>01*0102079</t>
  </si>
  <si>
    <t>V0098410</t>
  </si>
  <si>
    <t>01*0102065</t>
  </si>
  <si>
    <t>V0098411</t>
  </si>
  <si>
    <t>01*0102074</t>
  </si>
  <si>
    <t>V0098578</t>
  </si>
  <si>
    <t>02*0001432</t>
  </si>
  <si>
    <t>V0098581</t>
  </si>
  <si>
    <t>02*0001434</t>
  </si>
  <si>
    <t>V0098582</t>
  </si>
  <si>
    <t>02*0001433</t>
  </si>
  <si>
    <t>V0098583</t>
  </si>
  <si>
    <t>02*0001435</t>
  </si>
  <si>
    <t>V0098584</t>
  </si>
  <si>
    <t>02*0001436</t>
  </si>
  <si>
    <t>V0098585</t>
  </si>
  <si>
    <t>02*0001437</t>
  </si>
  <si>
    <t>V0098586</t>
  </si>
  <si>
    <t>02*0001438</t>
  </si>
  <si>
    <t>V0098589</t>
  </si>
  <si>
    <t>02*0001441</t>
  </si>
  <si>
    <t>V0098592</t>
  </si>
  <si>
    <t>02*0001443</t>
  </si>
  <si>
    <t>V0098594</t>
  </si>
  <si>
    <t>02*0001439</t>
  </si>
  <si>
    <t>V0098595</t>
  </si>
  <si>
    <t>02*0001445</t>
  </si>
  <si>
    <t>V0098596</t>
  </si>
  <si>
    <t>02*0001440</t>
  </si>
  <si>
    <t>V0098598</t>
  </si>
  <si>
    <t>02*0001446</t>
  </si>
  <si>
    <t>V0098600</t>
  </si>
  <si>
    <t>02*0001447</t>
  </si>
  <si>
    <t>V0098601</t>
  </si>
  <si>
    <t>02*0001448</t>
  </si>
  <si>
    <t>V0098602</t>
  </si>
  <si>
    <t>02*0001444</t>
  </si>
  <si>
    <t>V0098603</t>
  </si>
  <si>
    <t>02*0001449</t>
  </si>
  <si>
    <t>V0098604</t>
  </si>
  <si>
    <t>02*0001451</t>
  </si>
  <si>
    <t>V0098605</t>
  </si>
  <si>
    <t>02*0001452</t>
  </si>
  <si>
    <t>V0098606</t>
  </si>
  <si>
    <t>02*0001454</t>
  </si>
  <si>
    <t>V0098607</t>
  </si>
  <si>
    <t>02*0001442</t>
  </si>
  <si>
    <t>V0098608</t>
  </si>
  <si>
    <t>02*0001455</t>
  </si>
  <si>
    <t>V0098609</t>
  </si>
  <si>
    <t>02*0001450</t>
  </si>
  <si>
    <t>V0098610</t>
  </si>
  <si>
    <t>02*0001456</t>
  </si>
  <si>
    <t>V0098611</t>
  </si>
  <si>
    <t>02*0001458</t>
  </si>
  <si>
    <t>V0098612</t>
  </si>
  <si>
    <t>02*0001453</t>
  </si>
  <si>
    <t>V0098614</t>
  </si>
  <si>
    <t>02*0001457</t>
  </si>
  <si>
    <t>V0098616</t>
  </si>
  <si>
    <t>02*0001460</t>
  </si>
  <si>
    <t>V0098617</t>
  </si>
  <si>
    <t>02*0001462</t>
  </si>
  <si>
    <t>V0098618</t>
  </si>
  <si>
    <t>02*0001463</t>
  </si>
  <si>
    <t>V0098621</t>
  </si>
  <si>
    <t>02*0001464</t>
  </si>
  <si>
    <t>V0098622</t>
  </si>
  <si>
    <t>02*0001461</t>
  </si>
  <si>
    <t>V0098623</t>
  </si>
  <si>
    <t>02*0001465</t>
  </si>
  <si>
    <t>V0098624</t>
  </si>
  <si>
    <t>02*0001466</t>
  </si>
  <si>
    <t>V0098625</t>
  </si>
  <si>
    <t>02*0001467</t>
  </si>
  <si>
    <t>V0098626</t>
  </si>
  <si>
    <t>02*0001468</t>
  </si>
  <si>
    <t>V0098627</t>
  </si>
  <si>
    <t>02*0001469</t>
  </si>
  <si>
    <t>V0098628</t>
  </si>
  <si>
    <t>02*0001470</t>
  </si>
  <si>
    <t>V0098629</t>
  </si>
  <si>
    <t>02*0002178</t>
  </si>
  <si>
    <t>V0098630</t>
  </si>
  <si>
    <t>02*0001473</t>
  </si>
  <si>
    <t>V0098631</t>
  </si>
  <si>
    <t>02*0001474</t>
  </si>
  <si>
    <t>V0098632</t>
  </si>
  <si>
    <t>02*0001475</t>
  </si>
  <si>
    <t>V0098633</t>
  </si>
  <si>
    <t>02*0001476</t>
  </si>
  <si>
    <t>V0098634</t>
  </si>
  <si>
    <t>02*0001477</t>
  </si>
  <si>
    <t>V0098635</t>
  </si>
  <si>
    <t>02*0001471</t>
  </si>
  <si>
    <t>V0098636</t>
  </si>
  <si>
    <t>02*0001478</t>
  </si>
  <si>
    <t>V0098637</t>
  </si>
  <si>
    <t>02*0001479</t>
  </si>
  <si>
    <t>V0098638</t>
  </si>
  <si>
    <t>02*0001482</t>
  </si>
  <si>
    <t>V0098639</t>
  </si>
  <si>
    <t>02*0001480</t>
  </si>
  <si>
    <t>V0098640</t>
  </si>
  <si>
    <t>02*0001483</t>
  </si>
  <si>
    <t>V0098642</t>
  </si>
  <si>
    <t>02*0001484</t>
  </si>
  <si>
    <t>V0098644</t>
  </si>
  <si>
    <t>02*0001485</t>
  </si>
  <si>
    <t>V0098645</t>
  </si>
  <si>
    <t>02*0001487</t>
  </si>
  <si>
    <t>V0098647</t>
  </si>
  <si>
    <t>02*0001481</t>
  </si>
  <si>
    <t>V0098649</t>
  </si>
  <si>
    <t>02*0001486</t>
  </si>
  <si>
    <t>V0098653</t>
  </si>
  <si>
    <t>02*0001488</t>
  </si>
  <si>
    <t>V0098655</t>
  </si>
  <si>
    <t>02*0001489</t>
  </si>
  <si>
    <t>V0098657</t>
  </si>
  <si>
    <t>02*0001490</t>
  </si>
  <si>
    <t>V0098658</t>
  </si>
  <si>
    <t>02*0001491</t>
  </si>
  <si>
    <t>V0098660</t>
  </si>
  <si>
    <t>02*0001492</t>
  </si>
  <si>
    <t>V0098662</t>
  </si>
  <si>
    <t>02*0001494</t>
  </si>
  <si>
    <t>V0098665</t>
  </si>
  <si>
    <t>02*0001493</t>
  </si>
  <si>
    <t xml:space="preserve"> V0098667</t>
  </si>
  <si>
    <t>02*0001495</t>
  </si>
  <si>
    <t>V0098669</t>
  </si>
  <si>
    <t>02*0001496</t>
  </si>
  <si>
    <t>V0098671</t>
  </si>
  <si>
    <t>02*0001497</t>
  </si>
  <si>
    <t>V0098673</t>
  </si>
  <si>
    <t>02*0001498</t>
  </si>
  <si>
    <t>V0098675</t>
  </si>
  <si>
    <t>02*0001499</t>
  </si>
  <si>
    <t xml:space="preserve"> V0098677</t>
  </si>
  <si>
    <t>02*0001500</t>
  </si>
  <si>
    <t>V0098678</t>
  </si>
  <si>
    <t>02*0001501</t>
  </si>
  <si>
    <t>V0098679</t>
  </si>
  <si>
    <t>02*0001503</t>
  </si>
  <si>
    <t>V0098681</t>
  </si>
  <si>
    <t>02*0001502</t>
  </si>
  <si>
    <t>V0098682</t>
  </si>
  <si>
    <t>02*0001504</t>
  </si>
  <si>
    <t>V0098683</t>
  </si>
  <si>
    <t>02*0001506</t>
  </si>
  <si>
    <t>V0098684</t>
  </si>
  <si>
    <t>02*0001505</t>
  </si>
  <si>
    <t>V0098685</t>
  </si>
  <si>
    <t>02*0001508</t>
  </si>
  <si>
    <t>V0098686</t>
  </si>
  <si>
    <t>02*0001509</t>
  </si>
  <si>
    <t>V0098687</t>
  </si>
  <si>
    <t>02*0001510</t>
  </si>
  <si>
    <t>V0098688</t>
  </si>
  <si>
    <t>02*0001511</t>
  </si>
  <si>
    <t>V0098689</t>
  </si>
  <si>
    <t>02*0001507</t>
  </si>
  <si>
    <t>V0098690</t>
  </si>
  <si>
    <t>02*0001512</t>
  </si>
  <si>
    <t>V0098691</t>
  </si>
  <si>
    <t>02*0001513</t>
  </si>
  <si>
    <t>V0098692</t>
  </si>
  <si>
    <t>02*0001514</t>
  </si>
  <si>
    <t>V0098693</t>
  </si>
  <si>
    <t>02*0001516</t>
  </si>
  <si>
    <t>V0098694</t>
  </si>
  <si>
    <t>02*0001515</t>
  </si>
  <si>
    <t>V0098695</t>
  </si>
  <si>
    <t>02*0001517</t>
  </si>
  <si>
    <t>V0098696</t>
  </si>
  <si>
    <t>02*0001521</t>
  </si>
  <si>
    <t>V0098697</t>
  </si>
  <si>
    <t>02*0001522</t>
  </si>
  <si>
    <t>V0098698</t>
  </si>
  <si>
    <t>02*0001523</t>
  </si>
  <si>
    <t>V0098699</t>
  </si>
  <si>
    <t>02*0001518</t>
  </si>
  <si>
    <t>V0098700</t>
  </si>
  <si>
    <t>02*0001524</t>
  </si>
  <si>
    <t>V0098701</t>
  </si>
  <si>
    <t>02*0001525</t>
  </si>
  <si>
    <t>V0098702</t>
  </si>
  <si>
    <t>02*0001519</t>
  </si>
  <si>
    <t>V0098703</t>
  </si>
  <si>
    <t>02*0001526</t>
  </si>
  <si>
    <t>V0098704</t>
  </si>
  <si>
    <t>02*0001527</t>
  </si>
  <si>
    <t>V0098705</t>
  </si>
  <si>
    <t>02*0001520</t>
  </si>
  <si>
    <t>V0098706</t>
  </si>
  <si>
    <t>02*0001528</t>
  </si>
  <si>
    <t>V0098707</t>
  </si>
  <si>
    <t>02*0001529</t>
  </si>
  <si>
    <t>V0098710</t>
  </si>
  <si>
    <t>02*0001530</t>
  </si>
  <si>
    <t>V0098711</t>
  </si>
  <si>
    <t>02*0001531</t>
  </si>
  <si>
    <t>V0098713</t>
  </si>
  <si>
    <t>02*0001532</t>
  </si>
  <si>
    <t>V0098714</t>
  </si>
  <si>
    <t>02*0001533</t>
  </si>
  <si>
    <t>V0098715</t>
  </si>
  <si>
    <t>02*0001534</t>
  </si>
  <si>
    <t>V0098716</t>
  </si>
  <si>
    <t>02*0001535</t>
  </si>
  <si>
    <t>V0098717</t>
  </si>
  <si>
    <t>02*0001536</t>
  </si>
  <si>
    <t xml:space="preserve"> V0098718</t>
  </si>
  <si>
    <t>02*0001537</t>
  </si>
  <si>
    <t>V0098721</t>
  </si>
  <si>
    <t>02*0001539</t>
  </si>
  <si>
    <t>V0098722</t>
  </si>
  <si>
    <t>02*0001538</t>
  </si>
  <si>
    <t>V0098723</t>
  </si>
  <si>
    <t>02*0001540</t>
  </si>
  <si>
    <t>V0098724</t>
  </si>
  <si>
    <t>02*0001541</t>
  </si>
  <si>
    <t>V0098725</t>
  </si>
  <si>
    <t>02*0001542</t>
  </si>
  <si>
    <t>V0098726</t>
  </si>
  <si>
    <t>02*0001543</t>
  </si>
  <si>
    <t>V0098727</t>
  </si>
  <si>
    <t>02*0001544</t>
  </si>
  <si>
    <t>V0098733</t>
  </si>
  <si>
    <t>02*0001545</t>
  </si>
  <si>
    <t>V0098735</t>
  </si>
  <si>
    <t>02*0001546</t>
  </si>
  <si>
    <t>V0098736</t>
  </si>
  <si>
    <t>02*0001547</t>
  </si>
  <si>
    <t>V0098738</t>
  </si>
  <si>
    <t>02*0001548</t>
  </si>
  <si>
    <t>V0098739</t>
  </si>
  <si>
    <t>02*0001550</t>
  </si>
  <si>
    <t>V0098740</t>
  </si>
  <si>
    <t>02*0001551</t>
  </si>
  <si>
    <t>V0098741</t>
  </si>
  <si>
    <t>02*0001549</t>
  </si>
  <si>
    <t>V0098744</t>
  </si>
  <si>
    <t>02*0001552</t>
  </si>
  <si>
    <t>V0098747</t>
  </si>
  <si>
    <t>02*0002161</t>
  </si>
  <si>
    <t>V0098748</t>
  </si>
  <si>
    <t>02*0001554</t>
  </si>
  <si>
    <t>V0098750</t>
  </si>
  <si>
    <t>02*0001555</t>
  </si>
  <si>
    <t>V0098751</t>
  </si>
  <si>
    <t>02*0001556</t>
  </si>
  <si>
    <t>V0098752</t>
  </si>
  <si>
    <t>02*0001557</t>
  </si>
  <si>
    <t>V0098753</t>
  </si>
  <si>
    <t>02*0001558</t>
  </si>
  <si>
    <t>V0098754</t>
  </si>
  <si>
    <t>02*0001559</t>
  </si>
  <si>
    <t>V0098755</t>
  </si>
  <si>
    <t>02*0001560</t>
  </si>
  <si>
    <t>V0098756</t>
  </si>
  <si>
    <t>02*0001561</t>
  </si>
  <si>
    <t>V0098757</t>
  </si>
  <si>
    <t>02*0001562</t>
  </si>
  <si>
    <t>V0098758</t>
  </si>
  <si>
    <t>02*0001563</t>
  </si>
  <si>
    <t>V0098759</t>
  </si>
  <si>
    <t>02*0001564</t>
  </si>
  <si>
    <t>V0098760</t>
  </si>
  <si>
    <t>02*0001565</t>
  </si>
  <si>
    <t>V0098761</t>
  </si>
  <si>
    <t>02*0001568</t>
  </si>
  <si>
    <t>V0098762</t>
  </si>
  <si>
    <t>02*0001566</t>
  </si>
  <si>
    <t>V0098763</t>
  </si>
  <si>
    <t>02*0001569</t>
  </si>
  <si>
    <t>V0098764</t>
  </si>
  <si>
    <t>02*0001567</t>
  </si>
  <si>
    <t>V0098766</t>
  </si>
  <si>
    <t>02*0001570</t>
  </si>
  <si>
    <t>V0098767</t>
  </si>
  <si>
    <t>02*0001571</t>
  </si>
  <si>
    <t>V0098768</t>
  </si>
  <si>
    <t>02*0001572</t>
  </si>
  <si>
    <t>V0098769</t>
  </si>
  <si>
    <t>02*0001573</t>
  </si>
  <si>
    <t>V0098770</t>
  </si>
  <si>
    <t>02*0001574</t>
  </si>
  <si>
    <t>V0098771</t>
  </si>
  <si>
    <t>02*0001576</t>
  </si>
  <si>
    <t>V0098772</t>
  </si>
  <si>
    <t>02*0001578</t>
  </si>
  <si>
    <t>V0098773</t>
  </si>
  <si>
    <t>02*0001577</t>
  </si>
  <si>
    <t>V0098774</t>
  </si>
  <si>
    <t>02*0001579</t>
  </si>
  <si>
    <t>V0098775</t>
  </si>
  <si>
    <t>02*0001575</t>
  </si>
  <si>
    <t>V0098776</t>
  </si>
  <si>
    <t>02*0001580</t>
  </si>
  <si>
    <t>V0098777</t>
  </si>
  <si>
    <t>02*0001587</t>
  </si>
  <si>
    <t>V0098778</t>
  </si>
  <si>
    <t>02*0001588</t>
  </si>
  <si>
    <t>V0098779</t>
  </si>
  <si>
    <t>02*0001590</t>
  </si>
  <si>
    <t>V0098780</t>
  </si>
  <si>
    <t>02*0001591</t>
  </si>
  <si>
    <t>V0098781</t>
  </si>
  <si>
    <t>02*0001592</t>
  </si>
  <si>
    <t>V0098782</t>
  </si>
  <si>
    <t>02*0001593</t>
  </si>
  <si>
    <t>V0098783</t>
  </si>
  <si>
    <t>02*0001594</t>
  </si>
  <si>
    <t>V0098784</t>
  </si>
  <si>
    <t>02*0001595</t>
  </si>
  <si>
    <t>V0098785</t>
  </si>
  <si>
    <t>02*0001596</t>
  </si>
  <si>
    <t>V0098786</t>
  </si>
  <si>
    <t>02*0001597</t>
  </si>
  <si>
    <t>V0098787</t>
  </si>
  <si>
    <t>02*0001599</t>
  </si>
  <si>
    <t>V0098788</t>
  </si>
  <si>
    <t>02*0001600</t>
  </si>
  <si>
    <t>V0098789</t>
  </si>
  <si>
    <t>02*0001601</t>
  </si>
  <si>
    <t>V0098790</t>
  </si>
  <si>
    <t>02*0001602</t>
  </si>
  <si>
    <t>V0098791</t>
  </si>
  <si>
    <t>02*0001603</t>
  </si>
  <si>
    <t>V0098792</t>
  </si>
  <si>
    <t>02*0001604</t>
  </si>
  <si>
    <t>V0098793</t>
  </si>
  <si>
    <t>02*0001605</t>
  </si>
  <si>
    <t>V0098794</t>
  </si>
  <si>
    <t>02*0001607</t>
  </si>
  <si>
    <t>V0098795</t>
  </si>
  <si>
    <t>02*0001606</t>
  </si>
  <si>
    <t>V0098796</t>
  </si>
  <si>
    <t>02*0001608</t>
  </si>
  <si>
    <t>V0098797</t>
  </si>
  <si>
    <t>02*0001609</t>
  </si>
  <si>
    <t>V0098798</t>
  </si>
  <si>
    <t>02*0001616</t>
  </si>
  <si>
    <t>V0098799</t>
  </si>
  <si>
    <t>02*0001615</t>
  </si>
  <si>
    <t>V0098800</t>
  </si>
  <si>
    <t>02*0001614</t>
  </si>
  <si>
    <t>V0098801</t>
  </si>
  <si>
    <t>02*0001613</t>
  </si>
  <si>
    <t>V0098802</t>
  </si>
  <si>
    <t>02*0001617</t>
  </si>
  <si>
    <t>V0098803</t>
  </si>
  <si>
    <t>02*0001618</t>
  </si>
  <si>
    <t>V0098804</t>
  </si>
  <si>
    <t>02*0001619</t>
  </si>
  <si>
    <t>V0098805</t>
  </si>
  <si>
    <t>02*0001627</t>
  </si>
  <si>
    <t>V0098806</t>
  </si>
  <si>
    <t>02*0001622</t>
  </si>
  <si>
    <t>V0098807</t>
  </si>
  <si>
    <t>02*0001626</t>
  </si>
  <si>
    <t>V0098808</t>
  </si>
  <si>
    <t>02*0001625</t>
  </si>
  <si>
    <t>V0098809</t>
  </si>
  <si>
    <t>02*0001620</t>
  </si>
  <si>
    <t>V0098810</t>
  </si>
  <si>
    <t>02*0001623</t>
  </si>
  <si>
    <t>V0098811</t>
  </si>
  <si>
    <t>02*0001621</t>
  </si>
  <si>
    <t>V0098812</t>
  </si>
  <si>
    <t>02*0001628</t>
  </si>
  <si>
    <t>V0098813</t>
  </si>
  <si>
    <t>02*0001629</t>
  </si>
  <si>
    <t>V0098815</t>
  </si>
  <si>
    <t>02*0001598</t>
  </si>
  <si>
    <t>V0098817</t>
  </si>
  <si>
    <t>02*0001610</t>
  </si>
  <si>
    <t>V0098818</t>
  </si>
  <si>
    <t>02*0001611</t>
  </si>
  <si>
    <t>V0098819</t>
  </si>
  <si>
    <t>02*0001624</t>
  </si>
  <si>
    <t>V0098820</t>
  </si>
  <si>
    <t>02*0001612</t>
  </si>
  <si>
    <t>V0098599</t>
  </si>
  <si>
    <t>02*0002157</t>
  </si>
  <si>
    <t>V0098613</t>
  </si>
  <si>
    <t>02*0002158</t>
  </si>
  <si>
    <t xml:space="preserve"> V0098615</t>
  </si>
  <si>
    <t>02*0002159</t>
  </si>
  <si>
    <t>V0098619</t>
  </si>
  <si>
    <t>02*0002160</t>
  </si>
  <si>
    <t>V0098712</t>
  </si>
  <si>
    <t>02*0002162</t>
  </si>
  <si>
    <t>V0098719</t>
  </si>
  <si>
    <t>02*0002165</t>
  </si>
  <si>
    <t>V0098730</t>
  </si>
  <si>
    <t>02*0002163</t>
  </si>
  <si>
    <t>V0098749</t>
  </si>
  <si>
    <t>02*0002166</t>
  </si>
  <si>
    <t>V0098822</t>
  </si>
  <si>
    <t>02*0001584</t>
  </si>
  <si>
    <t>V0098823</t>
  </si>
  <si>
    <t>02*0001585</t>
  </si>
  <si>
    <t>V0098824</t>
  </si>
  <si>
    <t>02*0001586</t>
  </si>
  <si>
    <t>V0098891</t>
  </si>
  <si>
    <t>02*0001924</t>
  </si>
  <si>
    <t>V0098893</t>
  </si>
  <si>
    <t>02*0001781</t>
  </si>
  <si>
    <t>V0098894</t>
  </si>
  <si>
    <t>02*0001783</t>
  </si>
  <si>
    <t>V0098896</t>
  </si>
  <si>
    <t>02*0001784</t>
  </si>
  <si>
    <t>V0098897</t>
  </si>
  <si>
    <t>02*0001785</t>
  </si>
  <si>
    <t>V0098898</t>
  </si>
  <si>
    <t>02*0001787</t>
  </si>
  <si>
    <t>V0098899</t>
  </si>
  <si>
    <t>02*0001922</t>
  </si>
  <si>
    <t>V0098900</t>
  </si>
  <si>
    <t>02*0001786</t>
  </si>
  <si>
    <t>V0098901</t>
  </si>
  <si>
    <t>02*0001788</t>
  </si>
  <si>
    <t>V0098902</t>
  </si>
  <si>
    <t>02*0001923</t>
  </si>
  <si>
    <t>V0098903</t>
  </si>
  <si>
    <t>02*0001789</t>
  </si>
  <si>
    <t>V0098904</t>
  </si>
  <si>
    <t>02*0001791</t>
  </si>
  <si>
    <t>V0098905</t>
  </si>
  <si>
    <t>02*0001925</t>
  </si>
  <si>
    <t>V0098906</t>
  </si>
  <si>
    <t>02*0001790</t>
  </si>
  <si>
    <t>V0098907</t>
  </si>
  <si>
    <t>02*0001926</t>
  </si>
  <si>
    <t>V0098908</t>
  </si>
  <si>
    <t>02*0001792</t>
  </si>
  <si>
    <t>V0098909</t>
  </si>
  <si>
    <t>02*0001927</t>
  </si>
  <si>
    <t>V0098967</t>
  </si>
  <si>
    <t>02*0001829</t>
  </si>
  <si>
    <t>V0098968</t>
  </si>
  <si>
    <t>02*0001944</t>
  </si>
  <si>
    <t>V0098969</t>
  </si>
  <si>
    <t>02*0001646</t>
  </si>
  <si>
    <t xml:space="preserve"> V0098970</t>
  </si>
  <si>
    <t>02*0001830</t>
  </si>
  <si>
    <t>V0098971</t>
  </si>
  <si>
    <t>02*0001946</t>
  </si>
  <si>
    <t xml:space="preserve"> V0098972</t>
  </si>
  <si>
    <t>02*0001831</t>
  </si>
  <si>
    <t>V0098973</t>
  </si>
  <si>
    <t>02*0001945</t>
  </si>
  <si>
    <t xml:space="preserve"> V0098974</t>
  </si>
  <si>
    <t>02*0001832</t>
  </si>
  <si>
    <t xml:space="preserve"> V0098975</t>
  </si>
  <si>
    <t>02*0001947</t>
  </si>
  <si>
    <t>V0098976</t>
  </si>
  <si>
    <t>02*0001833</t>
  </si>
  <si>
    <t>V0098977</t>
  </si>
  <si>
    <t>02*0001932</t>
  </si>
  <si>
    <t>V0098978</t>
  </si>
  <si>
    <t>02*0001834</t>
  </si>
  <si>
    <t>V0098979</t>
  </si>
  <si>
    <t>02*0001647</t>
  </si>
  <si>
    <t>V0098980</t>
  </si>
  <si>
    <t>02*0001950</t>
  </si>
  <si>
    <t>V0098981</t>
  </si>
  <si>
    <t>02*0001835</t>
  </si>
  <si>
    <t>V0098982</t>
  </si>
  <si>
    <t>02*0001949</t>
  </si>
  <si>
    <t>V0098983</t>
  </si>
  <si>
    <t>02*0001648</t>
  </si>
  <si>
    <t>V0098984</t>
  </si>
  <si>
    <t>02*0001836</t>
  </si>
  <si>
    <t>V0098985</t>
  </si>
  <si>
    <t>02*0001951</t>
  </si>
  <si>
    <t>V0098986</t>
  </si>
  <si>
    <t>02*0001837</t>
  </si>
  <si>
    <t>V0099044</t>
  </si>
  <si>
    <t>02*0001664</t>
  </si>
  <si>
    <t>V0099045</t>
  </si>
  <si>
    <t>02*0001867</t>
  </si>
  <si>
    <t>V0099046</t>
  </si>
  <si>
    <t>02*0001868</t>
  </si>
  <si>
    <t>V0099047</t>
  </si>
  <si>
    <t>02*0001869</t>
  </si>
  <si>
    <t>V0099048</t>
  </si>
  <si>
    <t>02*0001870</t>
  </si>
  <si>
    <t>V0099049</t>
  </si>
  <si>
    <t>02*0001665</t>
  </si>
  <si>
    <t>V0099050</t>
  </si>
  <si>
    <t>02*0001871</t>
  </si>
  <si>
    <t>V0099051</t>
  </si>
  <si>
    <t>02*0001666</t>
  </si>
  <si>
    <t>V0099052</t>
  </si>
  <si>
    <t>02*0001872</t>
  </si>
  <si>
    <t>V0099053</t>
  </si>
  <si>
    <t>02*0001667</t>
  </si>
  <si>
    <t>V0099054</t>
  </si>
  <si>
    <t>02*0001873</t>
  </si>
  <si>
    <t>V0099055</t>
  </si>
  <si>
    <t>02*0001668</t>
  </si>
  <si>
    <t>V0099056</t>
  </si>
  <si>
    <t>02*0001874</t>
  </si>
  <si>
    <t>V0099057</t>
  </si>
  <si>
    <t>02*0001671</t>
  </si>
  <si>
    <t>V0099058</t>
  </si>
  <si>
    <t>02*0001875</t>
  </si>
  <si>
    <t>V0099059</t>
  </si>
  <si>
    <t>02*0001876</t>
  </si>
  <si>
    <t>V0099060</t>
  </si>
  <si>
    <t>02*0001670</t>
  </si>
  <si>
    <t>V0099061</t>
  </si>
  <si>
    <t>02*0001968</t>
  </si>
  <si>
    <t>V0099062</t>
  </si>
  <si>
    <t>02*0001877</t>
  </si>
  <si>
    <t>V0099063</t>
  </si>
  <si>
    <t>02*0001878</t>
  </si>
  <si>
    <t>V0098825</t>
  </si>
  <si>
    <t>02*0001630</t>
  </si>
  <si>
    <t>V0098841</t>
  </si>
  <si>
    <t>02*0001887</t>
  </si>
  <si>
    <t>V0098842</t>
  </si>
  <si>
    <t>02*0001888</t>
  </si>
  <si>
    <t>V0098843</t>
  </si>
  <si>
    <t>02*0001889</t>
  </si>
  <si>
    <t>V0098844</t>
  </si>
  <si>
    <t>02*0001890</t>
  </si>
  <si>
    <t>V0098845</t>
  </si>
  <si>
    <t>02*0001891</t>
  </si>
  <si>
    <t>V0098846</t>
  </si>
  <si>
    <t>02*0001892</t>
  </si>
  <si>
    <t>V0098847</t>
  </si>
  <si>
    <t>02*0001893</t>
  </si>
  <si>
    <t>V0098848</t>
  </si>
  <si>
    <t>02*0001894</t>
  </si>
  <si>
    <t>V0098850</t>
  </si>
  <si>
    <t>02*0001895</t>
  </si>
  <si>
    <t>V0098851</t>
  </si>
  <si>
    <t>02*0001897</t>
  </si>
  <si>
    <t>V0098852</t>
  </si>
  <si>
    <t>02*0001898</t>
  </si>
  <si>
    <t>V0098853</t>
  </si>
  <si>
    <t>02*0001900</t>
  </si>
  <si>
    <t>V0098854</t>
  </si>
  <si>
    <t>02*0001899</t>
  </si>
  <si>
    <t>V0098855</t>
  </si>
  <si>
    <t>02*0001901</t>
  </si>
  <si>
    <t>V0098856</t>
  </si>
  <si>
    <t>02*0001902</t>
  </si>
  <si>
    <t>V0098857</t>
  </si>
  <si>
    <t>02*0001903</t>
  </si>
  <si>
    <t>V0098859</t>
  </si>
  <si>
    <t>02*0001904</t>
  </si>
  <si>
    <t>V0098860</t>
  </si>
  <si>
    <t>02*0001905</t>
  </si>
  <si>
    <t>V0098861</t>
  </si>
  <si>
    <t>02*0001906</t>
  </si>
  <si>
    <t>V0098862</t>
  </si>
  <si>
    <t>02*0001632</t>
  </si>
  <si>
    <t>V0098863</t>
  </si>
  <si>
    <t>02*0001908</t>
  </si>
  <si>
    <t>V0098864</t>
  </si>
  <si>
    <t>02*0001907</t>
  </si>
  <si>
    <t>V0098865</t>
  </si>
  <si>
    <t>02*0001631</t>
  </si>
  <si>
    <t>V0098866</t>
  </si>
  <si>
    <t>02*0001909</t>
  </si>
  <si>
    <t>V0098867</t>
  </si>
  <si>
    <t>02*0001773</t>
  </si>
  <si>
    <t>V0098868</t>
  </si>
  <si>
    <t>02*0001910</t>
  </si>
  <si>
    <t>V0098869</t>
  </si>
  <si>
    <t>02*0001911</t>
  </si>
  <si>
    <t>V0098870</t>
  </si>
  <si>
    <t>02*0001774</t>
  </si>
  <si>
    <t>V0098871</t>
  </si>
  <si>
    <t>02*0001912</t>
  </si>
  <si>
    <t>V0098872</t>
  </si>
  <si>
    <t>02*0001634</t>
  </si>
  <si>
    <t>V0098873</t>
  </si>
  <si>
    <t>02*0001913</t>
  </si>
  <si>
    <t>V0098874</t>
  </si>
  <si>
    <t>02*0001633</t>
  </si>
  <si>
    <t>V0098875</t>
  </si>
  <si>
    <t>02*0001915</t>
  </si>
  <si>
    <t>V0098876</t>
  </si>
  <si>
    <t>02*0001914</t>
  </si>
  <si>
    <t>V0098877</t>
  </si>
  <si>
    <t>02*0001916</t>
  </si>
  <si>
    <t>V0098878</t>
  </si>
  <si>
    <t>02*0001636</t>
  </si>
  <si>
    <t>V0098879</t>
  </si>
  <si>
    <t>02*0001778</t>
  </si>
  <si>
    <t>V0098880</t>
  </si>
  <si>
    <t>02*0001777</t>
  </si>
  <si>
    <t>V0098881</t>
  </si>
  <si>
    <t>02*0001917</t>
  </si>
  <si>
    <t>V0098882</t>
  </si>
  <si>
    <t>02*0001775</t>
  </si>
  <si>
    <t>V0098883</t>
  </si>
  <si>
    <t>02*0001918</t>
  </si>
  <si>
    <t>V0098884</t>
  </si>
  <si>
    <t>02*0001920</t>
  </si>
  <si>
    <t>V0098885</t>
  </si>
  <si>
    <t>02*0001776</t>
  </si>
  <si>
    <t>V0098886</t>
  </si>
  <si>
    <t>02*0001779</t>
  </si>
  <si>
    <t>V0098887</t>
  </si>
  <si>
    <t>02*0001919</t>
  </si>
  <si>
    <t>V0098888</t>
  </si>
  <si>
    <t>02*0001780</t>
  </si>
  <si>
    <t>V0098889</t>
  </si>
  <si>
    <t>02*0001921</t>
  </si>
  <si>
    <t>V0098890</t>
  </si>
  <si>
    <t>02*0001782</t>
  </si>
  <si>
    <t>V0098910</t>
  </si>
  <si>
    <t>02*0001793</t>
  </si>
  <si>
    <t>V0098912</t>
  </si>
  <si>
    <t>02*0001795</t>
  </si>
  <si>
    <t>V0098913</t>
  </si>
  <si>
    <t>02*0001928</t>
  </si>
  <si>
    <t>V0098914</t>
  </si>
  <si>
    <t>02*0001796</t>
  </si>
  <si>
    <t>V0098916</t>
  </si>
  <si>
    <t>02*0001930</t>
  </si>
  <si>
    <t>V0098917</t>
  </si>
  <si>
    <t>02*0001797</t>
  </si>
  <si>
    <t>V0098918</t>
  </si>
  <si>
    <t>02*0001929</t>
  </si>
  <si>
    <t>V0098919</t>
  </si>
  <si>
    <t>02*0001798</t>
  </si>
  <si>
    <t>V0098920</t>
  </si>
  <si>
    <t>02*0001799</t>
  </si>
  <si>
    <t>V0098921</t>
  </si>
  <si>
    <t>02*0001933</t>
  </si>
  <si>
    <t>V0098922</t>
  </si>
  <si>
    <t>02*0001800</t>
  </si>
  <si>
    <t>V0098923</t>
  </si>
  <si>
    <t>02*0001637</t>
  </si>
  <si>
    <t>V0098924</t>
  </si>
  <si>
    <t>02*0001802</t>
  </si>
  <si>
    <t>V0098925</t>
  </si>
  <si>
    <t>02*0001804</t>
  </si>
  <si>
    <t>V0098926</t>
  </si>
  <si>
    <t>02*0001931</t>
  </si>
  <si>
    <t>V0098927</t>
  </si>
  <si>
    <t>02*0001803</t>
  </si>
  <si>
    <t>V0098928</t>
  </si>
  <si>
    <t>02*0001806</t>
  </si>
  <si>
    <t>V0098929</t>
  </si>
  <si>
    <t>02*0001805</t>
  </si>
  <si>
    <t>V0098930</t>
  </si>
  <si>
    <t>02*0001934</t>
  </si>
  <si>
    <t>V0098931</t>
  </si>
  <si>
    <t>02*0001807</t>
  </si>
  <si>
    <t>V0098932</t>
  </si>
  <si>
    <t>02*0001935</t>
  </si>
  <si>
    <t>V0098933</t>
  </si>
  <si>
    <t>02*0001638</t>
  </si>
  <si>
    <t>V0098934</t>
  </si>
  <si>
    <t>02*0001809</t>
  </si>
  <si>
    <t>V0098935</t>
  </si>
  <si>
    <t>02*0001936</t>
  </si>
  <si>
    <t>V0098936</t>
  </si>
  <si>
    <t>02*0001808</t>
  </si>
  <si>
    <t>V0098937</t>
  </si>
  <si>
    <t>02*0001937</t>
  </si>
  <si>
    <t>V0098938</t>
  </si>
  <si>
    <t>02*0001810</t>
  </si>
  <si>
    <t>V0098939</t>
  </si>
  <si>
    <t>02*0001811</t>
  </si>
  <si>
    <t>V0098940</t>
  </si>
  <si>
    <t>02*0001812</t>
  </si>
  <si>
    <t>V0098941</t>
  </si>
  <si>
    <t>02*0001813</t>
  </si>
  <si>
    <t>V0098942</t>
  </si>
  <si>
    <t>02*0001939</t>
  </si>
  <si>
    <t>V0098943</t>
  </si>
  <si>
    <t>02*0001814</t>
  </si>
  <si>
    <t>V0098944</t>
  </si>
  <si>
    <t>02*0001938</t>
  </si>
  <si>
    <t>V0098945</t>
  </si>
  <si>
    <t>02*0001815</t>
  </si>
  <si>
    <t>V0098946</t>
  </si>
  <si>
    <t>02*0001816</t>
  </si>
  <si>
    <t>V0098947</t>
  </si>
  <si>
    <t>02*0001940</t>
  </si>
  <si>
    <t>V0098948</t>
  </si>
  <si>
    <t>02*0001817</t>
  </si>
  <si>
    <t>V0098949</t>
  </si>
  <si>
    <t>02*0001941</t>
  </si>
  <si>
    <t>V0098950</t>
  </si>
  <si>
    <t>02*0001818</t>
  </si>
  <si>
    <t>V0098951</t>
  </si>
  <si>
    <t>02*0001819</t>
  </si>
  <si>
    <t>V0098952</t>
  </si>
  <si>
    <t>02*0001640</t>
  </si>
  <si>
    <t>V0098953</t>
  </si>
  <si>
    <t>02*0001820</t>
  </si>
  <si>
    <t>V0098954</t>
  </si>
  <si>
    <t>02*0001822</t>
  </si>
  <si>
    <t>V0098955</t>
  </si>
  <si>
    <t>02*0001821</t>
  </si>
  <si>
    <t>V0098956</t>
  </si>
  <si>
    <t>02*0001823</t>
  </si>
  <si>
    <t>V0098957</t>
  </si>
  <si>
    <t>02*0001641</t>
  </si>
  <si>
    <t>V0098958</t>
  </si>
  <si>
    <t>02*0001824</t>
  </si>
  <si>
    <t>V0098959</t>
  </si>
  <si>
    <t>02*0001642</t>
  </si>
  <si>
    <t>V0098960</t>
  </si>
  <si>
    <t>02*0001825</t>
  </si>
  <si>
    <t>V0098961</t>
  </si>
  <si>
    <t>02*0001826</t>
  </si>
  <si>
    <t>V0098962</t>
  </si>
  <si>
    <t>02*0001645</t>
  </si>
  <si>
    <t>V0098963</t>
  </si>
  <si>
    <t>02*0001827</t>
  </si>
  <si>
    <t>V0098964</t>
  </si>
  <si>
    <t>02*0001942</t>
  </si>
  <si>
    <t>V0098965</t>
  </si>
  <si>
    <t>02*0001828</t>
  </si>
  <si>
    <t>V0098966</t>
  </si>
  <si>
    <t>02*0001943</t>
  </si>
  <si>
    <t>V0098987</t>
  </si>
  <si>
    <t>02*0001952</t>
  </si>
  <si>
    <t>V0098988</t>
  </si>
  <si>
    <t>02*0001649</t>
  </si>
  <si>
    <t>V0098989</t>
  </si>
  <si>
    <t>02*0001839</t>
  </si>
  <si>
    <t>V0098990</t>
  </si>
  <si>
    <t>02*0001955</t>
  </si>
  <si>
    <t>V0098992</t>
  </si>
  <si>
    <t>02*0001838</t>
  </si>
  <si>
    <t xml:space="preserve"> V0098993</t>
  </si>
  <si>
    <t>02*0001954</t>
  </si>
  <si>
    <t>V0098994</t>
  </si>
  <si>
    <t>02*0001650</t>
  </si>
  <si>
    <t>V0098995</t>
  </si>
  <si>
    <t>02*0001840</t>
  </si>
  <si>
    <t>V0098996</t>
  </si>
  <si>
    <t>02*0001651</t>
  </si>
  <si>
    <t>V0098997</t>
  </si>
  <si>
    <t>02*0001841</t>
  </si>
  <si>
    <t>V0098998</t>
  </si>
  <si>
    <t>02*0001953</t>
  </si>
  <si>
    <t>V0098999</t>
  </si>
  <si>
    <t>02*0001652</t>
  </si>
  <si>
    <t>V0099000</t>
  </si>
  <si>
    <t>02*0001844</t>
  </si>
  <si>
    <t>V0099001</t>
  </si>
  <si>
    <t>02*0001956</t>
  </si>
  <si>
    <t>V0099002</t>
  </si>
  <si>
    <t>02*0001843</t>
  </si>
  <si>
    <t>V0099003</t>
  </si>
  <si>
    <t>02*0001842</t>
  </si>
  <si>
    <t>V0099004</t>
  </si>
  <si>
    <t>02*0001957</t>
  </si>
  <si>
    <t>V0099005</t>
  </si>
  <si>
    <t>02*0001845</t>
  </si>
  <si>
    <t>V0099006</t>
  </si>
  <si>
    <t>02*0001948</t>
  </si>
  <si>
    <t>V0099007</t>
  </si>
  <si>
    <t>02*0001846</t>
  </si>
  <si>
    <t>V0099008</t>
  </si>
  <si>
    <t>02*0001847</t>
  </si>
  <si>
    <t>V0099009</t>
  </si>
  <si>
    <t>02*0001848</t>
  </si>
  <si>
    <t>V0099010</t>
  </si>
  <si>
    <t>02*0001654</t>
  </si>
  <si>
    <t>V0099011</t>
  </si>
  <si>
    <t>02*0001849</t>
  </si>
  <si>
    <t>V0099012</t>
  </si>
  <si>
    <t>02*0001958</t>
  </si>
  <si>
    <t>V0099013</t>
  </si>
  <si>
    <t>02*0001850</t>
  </si>
  <si>
    <t>V0099014</t>
  </si>
  <si>
    <t>02*0001655</t>
  </si>
  <si>
    <t>V0099015</t>
  </si>
  <si>
    <t>02*0001851</t>
  </si>
  <si>
    <t>V0099016</t>
  </si>
  <si>
    <t>02*0001959</t>
  </si>
  <si>
    <t>V0099017</t>
  </si>
  <si>
    <t>02*0001657</t>
  </si>
  <si>
    <t>V0099018</t>
  </si>
  <si>
    <t>02*0001852</t>
  </si>
  <si>
    <t>V0099019</t>
  </si>
  <si>
    <t>02*0001658</t>
  </si>
  <si>
    <t>V0099020</t>
  </si>
  <si>
    <t>02*0001853</t>
  </si>
  <si>
    <t>V0099021</t>
  </si>
  <si>
    <t>02*0001659</t>
  </si>
  <si>
    <t>V0099022</t>
  </si>
  <si>
    <t>02*0001960</t>
  </si>
  <si>
    <t>V0099023</t>
  </si>
  <si>
    <t>02*0001854</t>
  </si>
  <si>
    <t>V0099024</t>
  </si>
  <si>
    <t>02*0001856</t>
  </si>
  <si>
    <t>V0099025</t>
  </si>
  <si>
    <t>02*0001662</t>
  </si>
  <si>
    <t>V0099026</t>
  </si>
  <si>
    <t>02*0001961</t>
  </si>
  <si>
    <t>V0099027</t>
  </si>
  <si>
    <t>02*0001857</t>
  </si>
  <si>
    <t>V0099028</t>
  </si>
  <si>
    <t>02*0001660</t>
  </si>
  <si>
    <t>V0099029</t>
  </si>
  <si>
    <t>02*0001962</t>
  </si>
  <si>
    <t>V0099030</t>
  </si>
  <si>
    <t>02*0001859</t>
  </si>
  <si>
    <t>V0099031</t>
  </si>
  <si>
    <t>02*0001860</t>
  </si>
  <si>
    <t>V0099032</t>
  </si>
  <si>
    <t>02*0001858</t>
  </si>
  <si>
    <t>V0099033</t>
  </si>
  <si>
    <t>02*0001861</t>
  </si>
  <si>
    <t>V0099034</t>
  </si>
  <si>
    <t>02*0001862</t>
  </si>
  <si>
    <t>V0099036</t>
  </si>
  <si>
    <t>02*0001963</t>
  </si>
  <si>
    <t>V0099037</t>
  </si>
  <si>
    <t>02*0001863</t>
  </si>
  <si>
    <t>V0099038</t>
  </si>
  <si>
    <t>02*0001965</t>
  </si>
  <si>
    <t>V0099039</t>
  </si>
  <si>
    <t>02*0001966</t>
  </si>
  <si>
    <t>V0099040</t>
  </si>
  <si>
    <t>02*0001663</t>
  </si>
  <si>
    <t>V0099041</t>
  </si>
  <si>
    <t>02*0001864</t>
  </si>
  <si>
    <t>V0099042</t>
  </si>
  <si>
    <t>02*0001865</t>
  </si>
  <si>
    <t>V0099043</t>
  </si>
  <si>
    <t>02*0001866</t>
  </si>
  <si>
    <t>V0099064</t>
  </si>
  <si>
    <t>02*0001964</t>
  </si>
  <si>
    <t>V0099065</t>
  </si>
  <si>
    <t>02*0001879</t>
  </si>
  <si>
    <t>V0099066</t>
  </si>
  <si>
    <t>02*0001672</t>
  </si>
  <si>
    <t>V0099067</t>
  </si>
  <si>
    <t>02*0001880</t>
  </si>
  <si>
    <t>V0099068</t>
  </si>
  <si>
    <t>02*0001881</t>
  </si>
  <si>
    <t>V0099069</t>
  </si>
  <si>
    <t>02*0001882</t>
  </si>
  <si>
    <t>V0099070</t>
  </si>
  <si>
    <t>02*0001883</t>
  </si>
  <si>
    <t>V0099071</t>
  </si>
  <si>
    <t>02*0001969</t>
  </si>
  <si>
    <t>V0099072</t>
  </si>
  <si>
    <t>02*0001884</t>
  </si>
  <si>
    <t>V0099073</t>
  </si>
  <si>
    <t>02*0001676</t>
  </si>
  <si>
    <t>V0099074</t>
  </si>
  <si>
    <t>02*0001885</t>
  </si>
  <si>
    <t>V0099075</t>
  </si>
  <si>
    <t>02*0001886</t>
  </si>
  <si>
    <t>V0099077</t>
  </si>
  <si>
    <t>02*0001737</t>
  </si>
  <si>
    <t>V0099078</t>
  </si>
  <si>
    <t>02*0001736</t>
  </si>
  <si>
    <t xml:space="preserve"> V0099079</t>
  </si>
  <si>
    <t>02*0001738</t>
  </si>
  <si>
    <t>V0099081</t>
  </si>
  <si>
    <t>02*0001741</t>
  </si>
  <si>
    <t>V0099082</t>
  </si>
  <si>
    <t>02*0001970</t>
  </si>
  <si>
    <t>V0099083</t>
  </si>
  <si>
    <t>02*0001739</t>
  </si>
  <si>
    <t>V0099084</t>
  </si>
  <si>
    <t>02*0001973</t>
  </si>
  <si>
    <t>V0099085</t>
  </si>
  <si>
    <t>02*0001975</t>
  </si>
  <si>
    <t>V0099086</t>
  </si>
  <si>
    <t>02*0001740</t>
  </si>
  <si>
    <t>V0099087</t>
  </si>
  <si>
    <t>02*0001974</t>
  </si>
  <si>
    <t>V0099088</t>
  </si>
  <si>
    <t>02*0001742</t>
  </si>
  <si>
    <t>V0099089</t>
  </si>
  <si>
    <t>02*0001743</t>
  </si>
  <si>
    <t>V0099090</t>
  </si>
  <si>
    <t>02*0001972</t>
  </si>
  <si>
    <t>V0099091</t>
  </si>
  <si>
    <t>02*0001744</t>
  </si>
  <si>
    <t>V0099092</t>
  </si>
  <si>
    <t>02*0001675</t>
  </si>
  <si>
    <t>V0099093</t>
  </si>
  <si>
    <t>02*0001745</t>
  </si>
  <si>
    <t>V0099094</t>
  </si>
  <si>
    <t>02*0001971</t>
  </si>
  <si>
    <t>V0099095</t>
  </si>
  <si>
    <t>02*0001746</t>
  </si>
  <si>
    <t>V0099096</t>
  </si>
  <si>
    <t>02*0001674</t>
  </si>
  <si>
    <t>V0099097</t>
  </si>
  <si>
    <t>02*0001976</t>
  </si>
  <si>
    <t>V0099098</t>
  </si>
  <si>
    <t>02*0001747</t>
  </si>
  <si>
    <t>V0099099</t>
  </si>
  <si>
    <t>02*0001677</t>
  </si>
  <si>
    <t>V0099100</t>
  </si>
  <si>
    <t>02*0001748</t>
  </si>
  <si>
    <t>V0099101</t>
  </si>
  <si>
    <t>02*0001977</t>
  </si>
  <si>
    <t>V0099102</t>
  </si>
  <si>
    <t>02*0001749</t>
  </si>
  <si>
    <t>V0099104</t>
  </si>
  <si>
    <t>02*0001978</t>
  </si>
  <si>
    <t>V0099105</t>
  </si>
  <si>
    <t>02*0001750</t>
  </si>
  <si>
    <t>V0099106</t>
  </si>
  <si>
    <t>02*0001979</t>
  </si>
  <si>
    <t>V0099107</t>
  </si>
  <si>
    <t>02*0001680</t>
  </si>
  <si>
    <t>V0099108</t>
  </si>
  <si>
    <t>02*0001752</t>
  </si>
  <si>
    <t>V0099109</t>
  </si>
  <si>
    <t>02*0001980</t>
  </si>
  <si>
    <t>V0099110</t>
  </si>
  <si>
    <t>02*0001751</t>
  </si>
  <si>
    <t>V0099111</t>
  </si>
  <si>
    <t>02*0001981</t>
  </si>
  <si>
    <t>V0099112</t>
  </si>
  <si>
    <t>02*0001681</t>
  </si>
  <si>
    <t>V0099113</t>
  </si>
  <si>
    <t>02*0001753</t>
  </si>
  <si>
    <t>V0099114</t>
  </si>
  <si>
    <t>02*0001982</t>
  </si>
  <si>
    <t>V0099115</t>
  </si>
  <si>
    <t>02*0001754</t>
  </si>
  <si>
    <t>V0099116</t>
  </si>
  <si>
    <t>02*0001679</t>
  </si>
  <si>
    <t>V0099117</t>
  </si>
  <si>
    <t>02*0001983</t>
  </si>
  <si>
    <t>V0099118</t>
  </si>
  <si>
    <t>02*0001757</t>
  </si>
  <si>
    <t>V0099119</t>
  </si>
  <si>
    <t>02*0001682</t>
  </si>
  <si>
    <t>V0099120</t>
  </si>
  <si>
    <t>02*0001984</t>
  </si>
  <si>
    <t>V0099121</t>
  </si>
  <si>
    <t>02*0001756</t>
  </si>
  <si>
    <t>V0099122</t>
  </si>
  <si>
    <t>02*0001678</t>
  </si>
  <si>
    <t>V0099123</t>
  </si>
  <si>
    <t>02*0001755</t>
  </si>
  <si>
    <t>V0099125</t>
  </si>
  <si>
    <t>02*0001758</t>
  </si>
  <si>
    <t>V0099126</t>
  </si>
  <si>
    <t>02*0001985</t>
  </si>
  <si>
    <t>V0099127</t>
  </si>
  <si>
    <t>02*0001759</t>
  </si>
  <si>
    <t>V0099128</t>
  </si>
  <si>
    <t>02*0001760</t>
  </si>
  <si>
    <t>V0099129</t>
  </si>
  <si>
    <t>02*0001761</t>
  </si>
  <si>
    <t>V0099131</t>
  </si>
  <si>
    <t>02*0001762</t>
  </si>
  <si>
    <t>V0099132</t>
  </si>
  <si>
    <t>02*0001656</t>
  </si>
  <si>
    <t>V0099133</t>
  </si>
  <si>
    <t>02*0001986</t>
  </si>
  <si>
    <t>V0099134</t>
  </si>
  <si>
    <t>02*0001763</t>
  </si>
  <si>
    <t>V0099135</t>
  </si>
  <si>
    <t>02*0001683</t>
  </si>
  <si>
    <t>V0099136</t>
  </si>
  <si>
    <t>02*0001987</t>
  </si>
  <si>
    <t>V0099137</t>
  </si>
  <si>
    <t>02*0001764</t>
  </si>
  <si>
    <t>V0099138</t>
  </si>
  <si>
    <t>02*0001685</t>
  </si>
  <si>
    <t>V0099139</t>
  </si>
  <si>
    <t>02*0001766</t>
  </si>
  <si>
    <t>V0099140</t>
  </si>
  <si>
    <t>02*0001988</t>
  </si>
  <si>
    <t>V0099141</t>
  </si>
  <si>
    <t>02*0001765</t>
  </si>
  <si>
    <t>V0099142</t>
  </si>
  <si>
    <t>02*0001990</t>
  </si>
  <si>
    <t>V0099143</t>
  </si>
  <si>
    <t>02*0001767</t>
  </si>
  <si>
    <t>V0099144</t>
  </si>
  <si>
    <t>02*0001989</t>
  </si>
  <si>
    <t>V0099145</t>
  </si>
  <si>
    <t>02*0001768</t>
  </si>
  <si>
    <t>V0099146</t>
  </si>
  <si>
    <t>02*0001991</t>
  </si>
  <si>
    <t>V0099147</t>
  </si>
  <si>
    <t>02*0001770</t>
  </si>
  <si>
    <t>V0099148</t>
  </si>
  <si>
    <t>02*0001993</t>
  </si>
  <si>
    <t>V0099149</t>
  </si>
  <si>
    <t>02*0001771</t>
  </si>
  <si>
    <t>V0099150</t>
  </si>
  <si>
    <t>02*0001994</t>
  </si>
  <si>
    <t>V0099151</t>
  </si>
  <si>
    <t>02*0001684</t>
  </si>
  <si>
    <t>V0099152</t>
  </si>
  <si>
    <t>02*0001995</t>
  </si>
  <si>
    <t>V0099153</t>
  </si>
  <si>
    <t>02*0001772</t>
  </si>
  <si>
    <t>V0099154</t>
  </si>
  <si>
    <t>02*0001686</t>
  </si>
  <si>
    <t>V0099155</t>
  </si>
  <si>
    <t>02*0001997</t>
  </si>
  <si>
    <t>V0099156</t>
  </si>
  <si>
    <t>02*0001769</t>
  </si>
  <si>
    <t>V0099157</t>
  </si>
  <si>
    <t>02*0001687</t>
  </si>
  <si>
    <t>V0099158</t>
  </si>
  <si>
    <t>02*0001998</t>
  </si>
  <si>
    <t>V0099159</t>
  </si>
  <si>
    <t>02*0001999</t>
  </si>
  <si>
    <t>V0099160</t>
  </si>
  <si>
    <t>02*0001688</t>
  </si>
  <si>
    <t>V0099161</t>
  </si>
  <si>
    <t>02*0002000</t>
  </si>
  <si>
    <t>V0099162</t>
  </si>
  <si>
    <t>02*0001689</t>
  </si>
  <si>
    <t>V0099163</t>
  </si>
  <si>
    <t>02*0002002</t>
  </si>
  <si>
    <t>V0099164</t>
  </si>
  <si>
    <t>02*0002001</t>
  </si>
  <si>
    <t>V0099165</t>
  </si>
  <si>
    <t>02*0001704</t>
  </si>
  <si>
    <t>V0099166</t>
  </si>
  <si>
    <t>02*0002003</t>
  </si>
  <si>
    <t>V0099167</t>
  </si>
  <si>
    <t>02*0001690</t>
  </si>
  <si>
    <t>V0099168</t>
  </si>
  <si>
    <t>02*0001705</t>
  </si>
  <si>
    <t>V0099169</t>
  </si>
  <si>
    <t>02*0001691</t>
  </si>
  <si>
    <t>V0099170</t>
  </si>
  <si>
    <t>02*0001706</t>
  </si>
  <si>
    <t>V0099171</t>
  </si>
  <si>
    <t>02*0002004</t>
  </si>
  <si>
    <t>V0099172</t>
  </si>
  <si>
    <t>02*0001692</t>
  </si>
  <si>
    <t>V0099174</t>
  </si>
  <si>
    <t>02*0001694</t>
  </si>
  <si>
    <t>V0099175</t>
  </si>
  <si>
    <t>02*0002005</t>
  </si>
  <si>
    <t>V0099176</t>
  </si>
  <si>
    <t>02*0002006</t>
  </si>
  <si>
    <t>V0099177</t>
  </si>
  <si>
    <t>02*0001696</t>
  </si>
  <si>
    <t>V0099178</t>
  </si>
  <si>
    <t>02*0002007</t>
  </si>
  <si>
    <t>V0099179</t>
  </si>
  <si>
    <t>02*0002008</t>
  </si>
  <si>
    <t>V0099180</t>
  </si>
  <si>
    <t>02*0001695</t>
  </si>
  <si>
    <t>V0099181</t>
  </si>
  <si>
    <t>02*0002009</t>
  </si>
  <si>
    <t>V0099182</t>
  </si>
  <si>
    <t>02*0001697</t>
  </si>
  <si>
    <t>V0099183</t>
  </si>
  <si>
    <t>02*0001698</t>
  </si>
  <si>
    <t>V0099185</t>
  </si>
  <si>
    <t>02*0002012</t>
  </si>
  <si>
    <t>V0099186</t>
  </si>
  <si>
    <t>02*0001699</t>
  </si>
  <si>
    <t>V0099187</t>
  </si>
  <si>
    <t>02*0001700</t>
  </si>
  <si>
    <t>V0099188</t>
  </si>
  <si>
    <t>02*0001701</t>
  </si>
  <si>
    <t>V0099189</t>
  </si>
  <si>
    <t>02*0001702</t>
  </si>
  <si>
    <t>V0099191</t>
  </si>
  <si>
    <t>02*0001801</t>
  </si>
  <si>
    <t>V0099194</t>
  </si>
  <si>
    <t>02*0001967</t>
  </si>
  <si>
    <t>V0099199</t>
  </si>
  <si>
    <t>02*0001581</t>
  </si>
  <si>
    <t>V0099201</t>
  </si>
  <si>
    <t>02*0001583</t>
  </si>
  <si>
    <t>V0099204</t>
  </si>
  <si>
    <t>02*0001589</t>
  </si>
  <si>
    <t>V0099206</t>
  </si>
  <si>
    <t>02*0002010</t>
  </si>
  <si>
    <t>V0099208</t>
  </si>
  <si>
    <t>02*0001635</t>
  </si>
  <si>
    <t>V0099211</t>
  </si>
  <si>
    <t>02*0002011</t>
  </si>
  <si>
    <t>V0099213</t>
  </si>
  <si>
    <t>02*0001669</t>
  </si>
  <si>
    <t>V0099215</t>
  </si>
  <si>
    <t>02*0001855</t>
  </si>
  <si>
    <t>V0099216</t>
  </si>
  <si>
    <t>02*0002013</t>
  </si>
  <si>
    <t>V0099218</t>
  </si>
  <si>
    <t>02*0002014</t>
  </si>
  <si>
    <t>V0099220</t>
  </si>
  <si>
    <t>02*0001896</t>
  </si>
  <si>
    <t>V0099221</t>
  </si>
  <si>
    <t>02*0002015</t>
  </si>
  <si>
    <t>V0099222</t>
  </si>
  <si>
    <t>02*0001992</t>
  </si>
  <si>
    <t>V0099224</t>
  </si>
  <si>
    <t>02*0002016</t>
  </si>
  <si>
    <t>V0099225</t>
  </si>
  <si>
    <t>02*0001996</t>
  </si>
  <si>
    <t>V0099227</t>
  </si>
  <si>
    <t>02*0002017</t>
  </si>
  <si>
    <t>V0099229</t>
  </si>
  <si>
    <t>02*0001707</t>
  </si>
  <si>
    <t>V0099230</t>
  </si>
  <si>
    <t>02*0002018</t>
  </si>
  <si>
    <t>V0099231</t>
  </si>
  <si>
    <t>02*0002108</t>
  </si>
  <si>
    <t>V0099232</t>
  </si>
  <si>
    <t>02*0002019</t>
  </si>
  <si>
    <t>V0099233</t>
  </si>
  <si>
    <t>02*0002020</t>
  </si>
  <si>
    <t>V0099234</t>
  </si>
  <si>
    <t>02*0002109</t>
  </si>
  <si>
    <t>V0099235</t>
  </si>
  <si>
    <t>02*0002021</t>
  </si>
  <si>
    <t>V0099236</t>
  </si>
  <si>
    <t>02*0002022</t>
  </si>
  <si>
    <t>V0099237</t>
  </si>
  <si>
    <t>02*0001708</t>
  </si>
  <si>
    <t>V0099238</t>
  </si>
  <si>
    <t>02*0002107</t>
  </si>
  <si>
    <t>V0099240</t>
  </si>
  <si>
    <t>02*0002110</t>
  </si>
  <si>
    <t>V0099241</t>
  </si>
  <si>
    <t>02*0001709</t>
  </si>
  <si>
    <t>V0099242</t>
  </si>
  <si>
    <t>02*0002023</t>
  </si>
  <si>
    <t>V0099243</t>
  </si>
  <si>
    <t>02*0002024</t>
  </si>
  <si>
    <t>V0099244</t>
  </si>
  <si>
    <t>02*0001710</t>
  </si>
  <si>
    <t>V0099245</t>
  </si>
  <si>
    <t>02*0002025</t>
  </si>
  <si>
    <t>V0099246</t>
  </si>
  <si>
    <t>02*0002026</t>
  </si>
  <si>
    <t>V0099247</t>
  </si>
  <si>
    <t>02*0002027</t>
  </si>
  <si>
    <t>V0099249</t>
  </si>
  <si>
    <t>02*0002028</t>
  </si>
  <si>
    <t>V0099250</t>
  </si>
  <si>
    <t>02*0002029</t>
  </si>
  <si>
    <t>V0099251</t>
  </si>
  <si>
    <t>02*0002186</t>
  </si>
  <si>
    <t>V0099253</t>
  </si>
  <si>
    <t>02*0002030</t>
  </si>
  <si>
    <t>V0099254</t>
  </si>
  <si>
    <t>02*0002031</t>
  </si>
  <si>
    <t>V0099255</t>
  </si>
  <si>
    <t>02*0002113</t>
  </si>
  <si>
    <t>V0099256</t>
  </si>
  <si>
    <t>02*0002032</t>
  </si>
  <si>
    <t>V0099257</t>
  </si>
  <si>
    <t>02*0002112</t>
  </si>
  <si>
    <t>V0099258</t>
  </si>
  <si>
    <t>02*0002033</t>
  </si>
  <si>
    <t>V0099260</t>
  </si>
  <si>
    <t>02*0002114</t>
  </si>
  <si>
    <t>V0099261</t>
  </si>
  <si>
    <t>02*0002034</t>
  </si>
  <si>
    <t>V0099262</t>
  </si>
  <si>
    <t>02*0001711</t>
  </si>
  <si>
    <t>V0099263</t>
  </si>
  <si>
    <t>02*0002035</t>
  </si>
  <si>
    <t>V0099264</t>
  </si>
  <si>
    <t>02*0002115</t>
  </si>
  <si>
    <t>V0099266</t>
  </si>
  <si>
    <t>02*0002036</t>
  </si>
  <si>
    <t>V0099267</t>
  </si>
  <si>
    <t>02*0001712</t>
  </si>
  <si>
    <t>V0099268</t>
  </si>
  <si>
    <t>02*0002038</t>
  </si>
  <si>
    <t>V0099269</t>
  </si>
  <si>
    <t>02*0001713</t>
  </si>
  <si>
    <t>V0099270</t>
  </si>
  <si>
    <t>02*0002037</t>
  </si>
  <si>
    <t>V0099272</t>
  </si>
  <si>
    <t>02*0001714</t>
  </si>
  <si>
    <t>V0099274</t>
  </si>
  <si>
    <t>02*0002039</t>
  </si>
  <si>
    <t>V0099276</t>
  </si>
  <si>
    <t>02*0002040</t>
  </si>
  <si>
    <t>V0099279</t>
  </si>
  <si>
    <t>02*0002117</t>
  </si>
  <si>
    <t xml:space="preserve"> V0099280</t>
  </si>
  <si>
    <t>02*0001794</t>
  </si>
  <si>
    <t xml:space="preserve"> V0099281</t>
  </si>
  <si>
    <t>02*0002041</t>
  </si>
  <si>
    <t xml:space="preserve"> V0099282</t>
  </si>
  <si>
    <t>02*0001715</t>
  </si>
  <si>
    <t xml:space="preserve"> V0099284</t>
  </si>
  <si>
    <t>02*0002119</t>
  </si>
  <si>
    <t>V0099285</t>
  </si>
  <si>
    <t>02*0002042</t>
  </si>
  <si>
    <t>V0099287</t>
  </si>
  <si>
    <t>02*0002120</t>
  </si>
  <si>
    <t>V0099288</t>
  </si>
  <si>
    <t>02*0001716</t>
  </si>
  <si>
    <t>V0099289</t>
  </si>
  <si>
    <t>02*0002043</t>
  </si>
  <si>
    <t>V0099290</t>
  </si>
  <si>
    <t>02*0002046</t>
  </si>
  <si>
    <t>V0099292</t>
  </si>
  <si>
    <t>02*0002121</t>
  </si>
  <si>
    <t>V0099293</t>
  </si>
  <si>
    <t>02*0001718</t>
  </si>
  <si>
    <t>V0099294</t>
  </si>
  <si>
    <t>02*0002045</t>
  </si>
  <si>
    <t>V0099295</t>
  </si>
  <si>
    <t>02*0002122</t>
  </si>
  <si>
    <t>V0099297</t>
  </si>
  <si>
    <t>02*0002047</t>
  </si>
  <si>
    <t>V0099298</t>
  </si>
  <si>
    <t>02*0001717</t>
  </si>
  <si>
    <t>V0099299</t>
  </si>
  <si>
    <t>02*0002048</t>
  </si>
  <si>
    <t>V0099301</t>
  </si>
  <si>
    <t>02*0001719</t>
  </si>
  <si>
    <t>V0099302</t>
  </si>
  <si>
    <t>02*0002044</t>
  </si>
  <si>
    <t>V0099304</t>
  </si>
  <si>
    <t>02*0002050</t>
  </si>
  <si>
    <t>V0099305</t>
  </si>
  <si>
    <t>02*0002123</t>
  </si>
  <si>
    <t>V0099306</t>
  </si>
  <si>
    <t>02*0001720</t>
  </si>
  <si>
    <t>V0099308</t>
  </si>
  <si>
    <t>02*0002124</t>
  </si>
  <si>
    <t>V0099309</t>
  </si>
  <si>
    <t>02*0002051</t>
  </si>
  <si>
    <t>V0099310</t>
  </si>
  <si>
    <t>02*0001722</t>
  </si>
  <si>
    <t>V0099311</t>
  </si>
  <si>
    <t>02*0002049</t>
  </si>
  <si>
    <t>V0099312</t>
  </si>
  <si>
    <t>02*0002125</t>
  </si>
  <si>
    <t>V0099314</t>
  </si>
  <si>
    <t>02*0002052</t>
  </si>
  <si>
    <t>V0099315</t>
  </si>
  <si>
    <t>02*0001721</t>
  </si>
  <si>
    <t>V0099316</t>
  </si>
  <si>
    <t>02*0002126</t>
  </si>
  <si>
    <t>V0099318</t>
  </si>
  <si>
    <t>02*0002053</t>
  </si>
  <si>
    <t>V0099319</t>
  </si>
  <si>
    <t>02*0001723</t>
  </si>
  <si>
    <t>V0099320</t>
  </si>
  <si>
    <t>02*0002127</t>
  </si>
  <si>
    <t>V0099322</t>
  </si>
  <si>
    <t>02*0002128</t>
  </si>
  <si>
    <t>V0099323</t>
  </si>
  <si>
    <t>02*0001724</t>
  </si>
  <si>
    <t>V0099324</t>
  </si>
  <si>
    <t>02*0002054</t>
  </si>
  <si>
    <t>V0099325</t>
  </si>
  <si>
    <t>02*0002187</t>
  </si>
  <si>
    <t>V0099326</t>
  </si>
  <si>
    <t>02*0002055</t>
  </si>
  <si>
    <t>V0099327</t>
  </si>
  <si>
    <t>02*0001725</t>
  </si>
  <si>
    <t>V0099329</t>
  </si>
  <si>
    <t>02*0002057</t>
  </si>
  <si>
    <t>V0099330</t>
  </si>
  <si>
    <t>02*0002056</t>
  </si>
  <si>
    <t>V0099331</t>
  </si>
  <si>
    <t>02*0002131</t>
  </si>
  <si>
    <t>V0099332</t>
  </si>
  <si>
    <t>02*0002058</t>
  </si>
  <si>
    <t>V0099334</t>
  </si>
  <si>
    <t>02*0001726</t>
  </si>
  <si>
    <t>V0099335</t>
  </si>
  <si>
    <t>02*0002132</t>
  </si>
  <si>
    <t>V0099336</t>
  </si>
  <si>
    <t>02*0002059</t>
  </si>
  <si>
    <t>V0099337</t>
  </si>
  <si>
    <t>02*0001727</t>
  </si>
  <si>
    <t>V0099338</t>
  </si>
  <si>
    <t>02*0002060</t>
  </si>
  <si>
    <t>V0099339</t>
  </si>
  <si>
    <t>02*0002133</t>
  </si>
  <si>
    <t>V0099341</t>
  </si>
  <si>
    <t>02*0002061</t>
  </si>
  <si>
    <t>V0099342</t>
  </si>
  <si>
    <t>02*0002135</t>
  </si>
  <si>
    <t>V0099343</t>
  </si>
  <si>
    <t>02*0001728</t>
  </si>
  <si>
    <t>V0099345</t>
  </si>
  <si>
    <t>02*0002062</t>
  </si>
  <si>
    <t>V0099346</t>
  </si>
  <si>
    <t>02*0001729</t>
  </si>
  <si>
    <t>V0099347</t>
  </si>
  <si>
    <t>02*0002063</t>
  </si>
  <si>
    <t>V0099348</t>
  </si>
  <si>
    <t>02*0002064</t>
  </si>
  <si>
    <t>V0099349</t>
  </si>
  <si>
    <t>02*0001730</t>
  </si>
  <si>
    <t>V0099350</t>
  </si>
  <si>
    <t>02*0002136</t>
  </si>
  <si>
    <t>V0099351</t>
  </si>
  <si>
    <t>02*0002066</t>
  </si>
  <si>
    <t>V0099352</t>
  </si>
  <si>
    <t>02*0002065</t>
  </si>
  <si>
    <t>V0099353</t>
  </si>
  <si>
    <t>02*0001731</t>
  </si>
  <si>
    <t>V0099354</t>
  </si>
  <si>
    <t>02*0001732</t>
  </si>
  <si>
    <t>V0099355</t>
  </si>
  <si>
    <t>02*0002067</t>
  </si>
  <si>
    <t>V0099356</t>
  </si>
  <si>
    <t>02*0002134</t>
  </si>
  <si>
    <t>V0099357</t>
  </si>
  <si>
    <t>02*0001733</t>
  </si>
  <si>
    <t>V0099358</t>
  </si>
  <si>
    <t>02*0002137</t>
  </si>
  <si>
    <t>V0099359</t>
  </si>
  <si>
    <t>02*0001734</t>
  </si>
  <si>
    <t>V0099360</t>
  </si>
  <si>
    <t>02*0002069</t>
  </si>
  <si>
    <t>V0099361</t>
  </si>
  <si>
    <t>02*0002140</t>
  </si>
  <si>
    <t>V0099362</t>
  </si>
  <si>
    <t>02*0002068</t>
  </si>
  <si>
    <t>V0099363</t>
  </si>
  <si>
    <t>02*0001735</t>
  </si>
  <si>
    <t>V0099364</t>
  </si>
  <si>
    <t>02*0002070</t>
  </si>
  <si>
    <t>V0099365</t>
  </si>
  <si>
    <t>02*0002141</t>
  </si>
  <si>
    <t>V0099366</t>
  </si>
  <si>
    <t>02*0002075</t>
  </si>
  <si>
    <t>V0099367</t>
  </si>
  <si>
    <t>02*0002073</t>
  </si>
  <si>
    <t>V0099369</t>
  </si>
  <si>
    <t>02*0002072</t>
  </si>
  <si>
    <t>V0099370</t>
  </si>
  <si>
    <t>02*0002142</t>
  </si>
  <si>
    <t>V0099371</t>
  </si>
  <si>
    <t>02*0002074</t>
  </si>
  <si>
    <t>V0099372</t>
  </si>
  <si>
    <t>02*0002071</t>
  </si>
  <si>
    <t>V0099373</t>
  </si>
  <si>
    <t>02*0002076</t>
  </si>
  <si>
    <t>V0099374</t>
  </si>
  <si>
    <t>02*0002077</t>
  </si>
  <si>
    <t>V0099375</t>
  </si>
  <si>
    <t>02*0002078</t>
  </si>
  <si>
    <t>V0099376</t>
  </si>
  <si>
    <t>02*0002079</t>
  </si>
  <si>
    <t>V0099377</t>
  </si>
  <si>
    <t>02*0002080</t>
  </si>
  <si>
    <t>V0099378</t>
  </si>
  <si>
    <t>02*0002081</t>
  </si>
  <si>
    <t>V0099379</t>
  </si>
  <si>
    <t>02*0002082</t>
  </si>
  <si>
    <t>V0099380</t>
  </si>
  <si>
    <t>02*0002083</t>
  </si>
  <si>
    <t>V0099382</t>
  </si>
  <si>
    <t>02*0002084</t>
  </si>
  <si>
    <t>V0099383</t>
  </si>
  <si>
    <t>02*0002085</t>
  </si>
  <si>
    <t>V0099384</t>
  </si>
  <si>
    <t>02*0002143</t>
  </si>
  <si>
    <t>V0099385</t>
  </si>
  <si>
    <t>02*0002145</t>
  </si>
  <si>
    <t>V0099386</t>
  </si>
  <si>
    <t>02*0002087</t>
  </si>
  <si>
    <t>V0099387</t>
  </si>
  <si>
    <t>02*0002086</t>
  </si>
  <si>
    <t>V0099388</t>
  </si>
  <si>
    <t>02*0002147</t>
  </si>
  <si>
    <t>V0099389</t>
  </si>
  <si>
    <t>02*0002148</t>
  </si>
  <si>
    <t>V0099390</t>
  </si>
  <si>
    <t>02*0002149</t>
  </si>
  <si>
    <t>V0099391</t>
  </si>
  <si>
    <t>02*0001411</t>
  </si>
  <si>
    <t>V0099392</t>
  </si>
  <si>
    <t>02*0001426</t>
  </si>
  <si>
    <t>V0099393</t>
  </si>
  <si>
    <t>02*0001412</t>
  </si>
  <si>
    <t>V0099394</t>
  </si>
  <si>
    <t>02*0001427</t>
  </si>
  <si>
    <t>V0099395</t>
  </si>
  <si>
    <t>02*0001410</t>
  </si>
  <si>
    <t>V0099396</t>
  </si>
  <si>
    <t>02*0001413</t>
  </si>
  <si>
    <t>V0099397</t>
  </si>
  <si>
    <t>02*0001414</t>
  </si>
  <si>
    <t>V0099398</t>
  </si>
  <si>
    <t>02*0001423</t>
  </si>
  <si>
    <t>V0099399</t>
  </si>
  <si>
    <t>02*0001415</t>
  </si>
  <si>
    <t>V0099400</t>
  </si>
  <si>
    <t>02*0001428</t>
  </si>
  <si>
    <t>V0099401</t>
  </si>
  <si>
    <t>02*0001417</t>
  </si>
  <si>
    <t>V0099402</t>
  </si>
  <si>
    <t>02*0001422</t>
  </si>
  <si>
    <t>V0099403</t>
  </si>
  <si>
    <t>02*0001416</t>
  </si>
  <si>
    <t>V0099404</t>
  </si>
  <si>
    <t>02*0001429</t>
  </si>
  <si>
    <t>V0099405</t>
  </si>
  <si>
    <t>02*0001424</t>
  </si>
  <si>
    <t>V0099406</t>
  </si>
  <si>
    <t>02*0001418</t>
  </si>
  <si>
    <t>V0099407</t>
  </si>
  <si>
    <t>02*0001430</t>
  </si>
  <si>
    <t>V0099408</t>
  </si>
  <si>
    <t>02*0001420</t>
  </si>
  <si>
    <t>V0099410</t>
  </si>
  <si>
    <t>02*0001419</t>
  </si>
  <si>
    <t>V0099411</t>
  </si>
  <si>
    <t>02*0001431</t>
  </si>
  <si>
    <t>V0099412</t>
  </si>
  <si>
    <t>02*0001425</t>
  </si>
  <si>
    <t>V0099413</t>
  </si>
  <si>
    <t>02*0001421</t>
  </si>
  <si>
    <t>V0099414</t>
  </si>
  <si>
    <t>02*0002153</t>
  </si>
  <si>
    <t>V0099415</t>
  </si>
  <si>
    <t>02*0002088</t>
  </si>
  <si>
    <t>V0099416</t>
  </si>
  <si>
    <t>02*0002089</t>
  </si>
  <si>
    <t>V0099418</t>
  </si>
  <si>
    <t>02*0002090</t>
  </si>
  <si>
    <t>V0099419</t>
  </si>
  <si>
    <t>02*0002091</t>
  </si>
  <si>
    <t>V0099420</t>
  </si>
  <si>
    <t>02*0002092</t>
  </si>
  <si>
    <t>V0099421</t>
  </si>
  <si>
    <t>02*0002093</t>
  </si>
  <si>
    <t>V0099422</t>
  </si>
  <si>
    <t>02*0002094</t>
  </si>
  <si>
    <t>V0099423</t>
  </si>
  <si>
    <t>02*0002095</t>
  </si>
  <si>
    <t>V0099424</t>
  </si>
  <si>
    <t>02*0001639</t>
  </si>
  <si>
    <t>V0099425</t>
  </si>
  <si>
    <t>02*0002096</t>
  </si>
  <si>
    <t>V0099426</t>
  </si>
  <si>
    <t>02*0002097</t>
  </si>
  <si>
    <t>V0099427</t>
  </si>
  <si>
    <t>02*0001643</t>
  </si>
  <si>
    <t>V0099428</t>
  </si>
  <si>
    <t>02*0002098</t>
  </si>
  <si>
    <t>V0099429</t>
  </si>
  <si>
    <t>02*0001644</t>
  </si>
  <si>
    <t>V0099430</t>
  </si>
  <si>
    <t>02*0002099</t>
  </si>
  <si>
    <t>V0099431</t>
  </si>
  <si>
    <t>02*0002100</t>
  </si>
  <si>
    <t>V0099432</t>
  </si>
  <si>
    <t>02*0002102</t>
  </si>
  <si>
    <t>V0099434</t>
  </si>
  <si>
    <t>02*0002101</t>
  </si>
  <si>
    <t>V0099435</t>
  </si>
  <si>
    <t>02*0001653</t>
  </si>
  <si>
    <t>V0099436</t>
  </si>
  <si>
    <t>02*0002103</t>
  </si>
  <si>
    <t>V0099437</t>
  </si>
  <si>
    <t>02*0002104</t>
  </si>
  <si>
    <t>V0099438</t>
  </si>
  <si>
    <t>02*0001661</t>
  </si>
  <si>
    <t>V0099439</t>
  </si>
  <si>
    <t>02*0002105</t>
  </si>
  <si>
    <t>V0099440</t>
  </si>
  <si>
    <t>02*0002106</t>
  </si>
  <si>
    <t>V0099441</t>
  </si>
  <si>
    <t>02*0001673</t>
  </si>
  <si>
    <t>V0099442</t>
  </si>
  <si>
    <t>02*0001693</t>
  </si>
  <si>
    <t>V0099443</t>
  </si>
  <si>
    <t>02*0001703</t>
  </si>
  <si>
    <t>V0099444</t>
  </si>
  <si>
    <t>02*0002111</t>
  </si>
  <si>
    <t>V0099445</t>
  </si>
  <si>
    <t>02*0002116</t>
  </si>
  <si>
    <t>V0099446</t>
  </si>
  <si>
    <t>02*0002118</t>
  </si>
  <si>
    <t>V0099447</t>
  </si>
  <si>
    <t>02*0002129</t>
  </si>
  <si>
    <t>V0099448</t>
  </si>
  <si>
    <t>02*0002139</t>
  </si>
  <si>
    <t>V0099449</t>
  </si>
  <si>
    <t>02*0002138</t>
  </si>
  <si>
    <t>V0099450</t>
  </si>
  <si>
    <t>02*0002144</t>
  </si>
  <si>
    <t>V0099451</t>
  </si>
  <si>
    <t>02*0002146</t>
  </si>
  <si>
    <t>V0099452</t>
  </si>
  <si>
    <t>02*0002150</t>
  </si>
  <si>
    <t>V0099453</t>
  </si>
  <si>
    <t>02*0002151</t>
  </si>
  <si>
    <t>V0099454</t>
  </si>
  <si>
    <t>02*0002152</t>
  </si>
  <si>
    <t>V0099455</t>
  </si>
  <si>
    <t>02*0002154</t>
  </si>
  <si>
    <t>V0099456</t>
  </si>
  <si>
    <t>02*0002155</t>
  </si>
  <si>
    <t>V0099457</t>
  </si>
  <si>
    <t>02*0002156</t>
  </si>
  <si>
    <t>V0099458</t>
  </si>
  <si>
    <t>02*0002164</t>
  </si>
  <si>
    <t>1A</t>
  </si>
  <si>
    <t>02*0002625</t>
  </si>
  <si>
    <t>02*0002624</t>
  </si>
  <si>
    <t>02*0002627</t>
  </si>
  <si>
    <t>02*0002626</t>
  </si>
  <si>
    <t>Moodle</t>
  </si>
  <si>
    <t>Moodle Trainer</t>
  </si>
  <si>
    <t>V0101135</t>
  </si>
  <si>
    <t>V0101134</t>
  </si>
  <si>
    <t>V0101133</t>
  </si>
  <si>
    <t>V0101132</t>
  </si>
  <si>
    <t>Lusia P. Pereira</t>
  </si>
  <si>
    <t>Ms. Annie M. Panama</t>
  </si>
  <si>
    <t>V0101014</t>
  </si>
  <si>
    <t>V0100904</t>
  </si>
  <si>
    <t>V0100903</t>
  </si>
  <si>
    <t>V0100902</t>
  </si>
  <si>
    <t>V0100900</t>
  </si>
  <si>
    <t>V0100899</t>
  </si>
  <si>
    <t>V0100898</t>
  </si>
  <si>
    <t>V0100897</t>
  </si>
  <si>
    <t>V0100896</t>
  </si>
  <si>
    <t>V0100895</t>
  </si>
  <si>
    <t>V0100894</t>
  </si>
  <si>
    <t>V0100893</t>
  </si>
  <si>
    <t>V0100892</t>
  </si>
  <si>
    <t>V0100891</t>
  </si>
  <si>
    <t>V0100890</t>
  </si>
  <si>
    <t>Zoom Trainer</t>
  </si>
  <si>
    <t xml:space="preserve">Zoom </t>
  </si>
  <si>
    <t>Zoom</t>
  </si>
  <si>
    <t>02*0002599</t>
  </si>
  <si>
    <t>02*0002572</t>
  </si>
  <si>
    <t>02*0002577</t>
  </si>
  <si>
    <t>02*0002571</t>
  </si>
  <si>
    <t>02*0002575</t>
  </si>
  <si>
    <t>02*0002578</t>
  </si>
  <si>
    <t>02*0002574</t>
  </si>
  <si>
    <t>02*0002566</t>
  </si>
  <si>
    <t>02*0002570</t>
  </si>
  <si>
    <t>02*0002564</t>
  </si>
  <si>
    <t>02*0002576</t>
  </si>
  <si>
    <t>02*0002565</t>
  </si>
  <si>
    <t>02*0002569</t>
  </si>
  <si>
    <t>02*0002573</t>
  </si>
  <si>
    <t>02*0002579</t>
  </si>
  <si>
    <t>Tafaimamao Tupuola</t>
  </si>
  <si>
    <t>Mr. Norman L. Luki</t>
  </si>
  <si>
    <t>Ms. Estell A. Levu - Saelua</t>
  </si>
  <si>
    <t>Mrs. Leonetta M. Solaita</t>
  </si>
  <si>
    <t>Mrs. Jamrul N. Tofilau</t>
  </si>
  <si>
    <t>Miss Lefe'emo S. Siaki</t>
  </si>
  <si>
    <t>Mr. Isaako L. Amosa</t>
  </si>
  <si>
    <t>Dr. Emelia Lei</t>
  </si>
  <si>
    <t>Mrs. Lorelei F. Afalava</t>
  </si>
  <si>
    <t>Mr. Leati M. Tautunuafatasi</t>
  </si>
  <si>
    <t>Mr. James E. Ah Sue</t>
  </si>
  <si>
    <t>Mrs. Sina D. Hudson</t>
  </si>
  <si>
    <t>Mrs. Josephine E. Tuisamoa</t>
  </si>
  <si>
    <t>4B</t>
  </si>
  <si>
    <t>Bookworm Books</t>
  </si>
  <si>
    <t>V0101387</t>
  </si>
  <si>
    <t>02*0002641</t>
  </si>
  <si>
    <t>01*0102507</t>
  </si>
  <si>
    <t>V0100914</t>
  </si>
  <si>
    <t>Zoom, Inc.</t>
  </si>
  <si>
    <t>2A</t>
  </si>
  <si>
    <t xml:space="preserve">Zoom Licenses for ASCC </t>
  </si>
  <si>
    <t>Wire Transfer</t>
  </si>
  <si>
    <t>Wire Transfer (09/14/20)</t>
  </si>
  <si>
    <t>Summer Placement Trainer</t>
  </si>
  <si>
    <t>Placement Logistics Trainer</t>
  </si>
  <si>
    <t>V0100429</t>
  </si>
  <si>
    <t>(PPE 09/05/2020)</t>
  </si>
  <si>
    <t>payroll</t>
  </si>
  <si>
    <t>ANZ Online</t>
  </si>
  <si>
    <t>Derek Helsham</t>
  </si>
  <si>
    <t>Miss Rosie Ah Chee - Toeava</t>
  </si>
  <si>
    <t>V0100681</t>
  </si>
  <si>
    <t>V0100682</t>
  </si>
  <si>
    <t>02*0002506</t>
  </si>
  <si>
    <t>02*0002507</t>
  </si>
  <si>
    <t>02*0002731</t>
  </si>
  <si>
    <t>Mr. Sonny J. Leomiti</t>
  </si>
  <si>
    <t>V0101903</t>
  </si>
  <si>
    <t>V0101904</t>
  </si>
  <si>
    <t>02*0002732</t>
  </si>
  <si>
    <t>Mrs. Letupu T. Moananu</t>
  </si>
  <si>
    <t>V0102114</t>
  </si>
  <si>
    <t>MIS Supplies (Copper Wiring)</t>
  </si>
  <si>
    <t>Royal Media Network, Inc.</t>
  </si>
  <si>
    <t>V0101498</t>
  </si>
  <si>
    <t>02*0002693</t>
  </si>
  <si>
    <t>Trippe Life Smart UPS &amp; Battery Replacements</t>
  </si>
  <si>
    <t>V0101408</t>
  </si>
  <si>
    <t>World Point</t>
  </si>
  <si>
    <t>Wallcur Infrared</t>
  </si>
  <si>
    <t>02*0002652</t>
  </si>
  <si>
    <t>5100s</t>
  </si>
  <si>
    <t>4A</t>
  </si>
  <si>
    <t xml:space="preserve">PPE 10/03/20 </t>
  </si>
  <si>
    <t>V0102207</t>
  </si>
  <si>
    <t>0002783</t>
  </si>
  <si>
    <t>25 webcams &amp; 25 headseats</t>
  </si>
  <si>
    <t>General Ledger: (Updated September 30, 2020)</t>
  </si>
  <si>
    <t>CAMPUS SAFETY AND OPERATIONS</t>
  </si>
  <si>
    <t>PURCHASING ACULTY AND STAFF TRAINING IN ONLINE INSTRUCTION; OR PAYING ADDITIONAL FUNDS TO STAFF WHO ARE PROVIDING TRAINING IN ADDITION TO THEIR REGULAR JOB RESPONSIBILITIES.</t>
  </si>
  <si>
    <t>COST RELATED TO  OPERATING ADDITIONAL CLASS SECTIONS TO ENABLE SOCIAL DISTANCING, SUCH AS THOSE FOR HIRING MORE INSTRUCTORS AND INCREASING CAMPUS HOURS OF OPERATIONS.</t>
  </si>
  <si>
    <t>PURCHASING, LEASING, OR RENTING ADDITIONAL EQUIPMENT OR SOFTWARE TO ENABLE DISTANCE LEARNING, OR UPGRADING CAMPUS WI-FI ACCESS OR EXTENDING OPEN NETWORKS TO PARKING LOTS OR PUBLIC SPACES, ETC.</t>
  </si>
  <si>
    <t>P.O. 15719 (VOIP PHONES)</t>
  </si>
  <si>
    <t>P.O. 15756 (G SUITE)</t>
  </si>
  <si>
    <t>P.O. 15762 (WEBSITE)</t>
  </si>
  <si>
    <t>P.O. 15760 (G SUITE LICENSE)</t>
  </si>
  <si>
    <t>P.O. 15789 (2 MOODLE SERVERS)</t>
  </si>
  <si>
    <t>P.O. 15802 (2 STORAGE SERVERS)</t>
  </si>
  <si>
    <t>PO#15940 (UIQUITY SECURITY GATEWAY, COPPER WIRES)</t>
  </si>
  <si>
    <t>PO#15891 (NANO STATION)</t>
  </si>
  <si>
    <t>PPE 10/03/20  (IT CONSULTANT FOR ONLINE SERVICES)</t>
  </si>
  <si>
    <t>PROVIDING ADDITIONAL EMERGENCY FINANCIAL AID GRANTS TO STUDENTS</t>
  </si>
  <si>
    <t>PROVIDING OR SUBSIDIZING THE COSTS OF HIGH-SPEED INTERNET TO STUDENTS OR FACULTY TO TRANSITION TO AN ONLINE ENVIRONMENT</t>
  </si>
  <si>
    <t>OTHER USES OF (a) (1)  INSTITUTIONAL PORTION:  PURCHASING OF MEDIA AIRTIME</t>
  </si>
  <si>
    <t>GRAND TOTAL</t>
  </si>
  <si>
    <t>CARES ACT QUARTERLY REPORTING DETAILS</t>
  </si>
  <si>
    <t>REPORTING PERIOD QUARTER ENDING:  SEPTEMBER 30, 2020</t>
  </si>
  <si>
    <t>REPORTING PERIOD QUARTER ENDING:  DECEMBER 31, 2020</t>
  </si>
  <si>
    <t>QUARTERLY TOTAL</t>
  </si>
  <si>
    <r>
      <t xml:space="preserve">General Ledger: </t>
    </r>
    <r>
      <rPr>
        <b/>
        <sz val="12"/>
        <color rgb="FF0000FF"/>
        <rFont val="Times New Roman"/>
        <family val="1"/>
      </rPr>
      <t>(Updated December 31, 2020)</t>
    </r>
  </si>
  <si>
    <t>0002767</t>
  </si>
  <si>
    <t>H&amp;D Products International</t>
  </si>
  <si>
    <t>PO#16173 (PO Printer)</t>
  </si>
  <si>
    <t>V0102245</t>
  </si>
  <si>
    <t>0002779</t>
  </si>
  <si>
    <t>PO#16220 (Toner - Check Printer)</t>
  </si>
  <si>
    <t>V0102875</t>
  </si>
  <si>
    <t>0002836</t>
  </si>
  <si>
    <t>ASG Treasury</t>
  </si>
  <si>
    <t>Excise Tax for PO#16173</t>
  </si>
  <si>
    <t>V0103574</t>
  </si>
  <si>
    <t>0003145</t>
  </si>
  <si>
    <t>51xx</t>
  </si>
  <si>
    <t>Contract Consultant Payment</t>
  </si>
  <si>
    <t>PPE 10/03/20</t>
  </si>
  <si>
    <t>Payroll</t>
  </si>
  <si>
    <t>PPE 10/17/20</t>
  </si>
  <si>
    <t>PPE 10/31/20</t>
  </si>
  <si>
    <t>PPE 11/14/20</t>
  </si>
  <si>
    <t>Patrick Tulafono</t>
  </si>
  <si>
    <t>System Administrator Contract</t>
  </si>
  <si>
    <t>PPE 12/12/20</t>
  </si>
  <si>
    <t>V0102129</t>
  </si>
  <si>
    <t>Wire transfer -10/09/20</t>
  </si>
  <si>
    <t>Bookworm</t>
  </si>
  <si>
    <t>PO#16044</t>
  </si>
  <si>
    <t>ANZ</t>
  </si>
  <si>
    <t>Wire Transfer Fee for PO#15756</t>
  </si>
  <si>
    <t>J013366</t>
  </si>
  <si>
    <t>Online Charges</t>
  </si>
  <si>
    <t>J013484</t>
  </si>
  <si>
    <t>ASG Dept. of Treasury</t>
  </si>
  <si>
    <t>Fees for PO#16033</t>
  </si>
  <si>
    <t>V0102239</t>
  </si>
  <si>
    <t>0002781</t>
  </si>
  <si>
    <t>Fees for PO#15802</t>
  </si>
  <si>
    <t>V0102285</t>
  </si>
  <si>
    <t>0002798</t>
  </si>
  <si>
    <t>Fees for PO#16073</t>
  </si>
  <si>
    <t>V0102290</t>
  </si>
  <si>
    <t>0002799</t>
  </si>
  <si>
    <t>Island Cargo Support</t>
  </si>
  <si>
    <t>Freight Cost for PO#15802</t>
  </si>
  <si>
    <t>V0102291</t>
  </si>
  <si>
    <t>0002800</t>
  </si>
  <si>
    <t>Excise Tax</t>
  </si>
  <si>
    <t>V0102919</t>
  </si>
  <si>
    <t>0002852</t>
  </si>
  <si>
    <t>Cloudbaker</t>
  </si>
  <si>
    <t>PO#16272 Remaining Balance</t>
  </si>
  <si>
    <t>V0102950</t>
  </si>
  <si>
    <t>Wire transfer payment</t>
  </si>
  <si>
    <t>Key Reliable Services Llc</t>
  </si>
  <si>
    <t>PO16176</t>
  </si>
  <si>
    <t>V0103359</t>
  </si>
  <si>
    <t>0003100</t>
  </si>
  <si>
    <t>PO16174</t>
  </si>
  <si>
    <t>V0103360</t>
  </si>
  <si>
    <t>0003099</t>
  </si>
  <si>
    <t>Baltic</t>
  </si>
  <si>
    <t xml:space="preserve">PO16429 </t>
  </si>
  <si>
    <t>V0103575</t>
  </si>
  <si>
    <t>0003146</t>
  </si>
  <si>
    <t>5B</t>
  </si>
  <si>
    <t>Drug Store</t>
  </si>
  <si>
    <t xml:space="preserve">PO16419 </t>
  </si>
  <si>
    <t>V0103365</t>
  </si>
  <si>
    <t>0003102</t>
  </si>
  <si>
    <t>1st Quarter Total (09/30/20)</t>
  </si>
  <si>
    <t>2nd Quarter Total (12/31/20)</t>
  </si>
  <si>
    <t>09/30/20 report</t>
  </si>
  <si>
    <t>12/31/20 report</t>
  </si>
  <si>
    <t xml:space="preserve">PO#16419 </t>
  </si>
  <si>
    <t>PO15756</t>
  </si>
  <si>
    <t>Wire Transfer Fee for PO15756</t>
  </si>
  <si>
    <t>Excise Tax Fees for PO16033</t>
  </si>
  <si>
    <t>Excise Tax Fees for PO15802</t>
  </si>
  <si>
    <t>Excise Tax Fees for PO16073</t>
  </si>
  <si>
    <t>Freight Cost for PO15802</t>
  </si>
  <si>
    <t>Excise Tax Fees for PO16176</t>
  </si>
  <si>
    <t>PO16272 Remaining Balance</t>
  </si>
  <si>
    <t>Excise Tax Fees for PO16173</t>
  </si>
  <si>
    <t xml:space="preserve">PO16173  </t>
  </si>
  <si>
    <t>PO16220</t>
  </si>
  <si>
    <t>CARES ACT ANNUAL REPORTING DETAILS (MARCH 2020 TO DECEMBER 2020)</t>
  </si>
  <si>
    <t>REPORTING PERIOD ANNUAL ENDING:  DECEMBER 31, 2020</t>
  </si>
  <si>
    <t xml:space="preserve">OTHER USES OF (a) (1)  INSTITUTIONAL PORTION:  PURCHASING OF MEDIA AIRTIME &amp; OTHER SUPPLIES </t>
  </si>
  <si>
    <r>
      <t xml:space="preserve">General Ledger: </t>
    </r>
    <r>
      <rPr>
        <b/>
        <sz val="12"/>
        <color rgb="FF0000FF"/>
        <rFont val="Times New Roman"/>
        <family val="1"/>
      </rPr>
      <t>(Updated March 31, 2021)</t>
    </r>
  </si>
  <si>
    <t>3rd Quarter Total (03/31/21)</t>
  </si>
  <si>
    <t>03/31/21 report</t>
  </si>
  <si>
    <t>V0104080 &amp; V0104079</t>
  </si>
  <si>
    <t>02*0003250</t>
  </si>
  <si>
    <t>V0104077 &amp; V0104078</t>
  </si>
  <si>
    <t>V0104076 &amp; V0104076</t>
  </si>
  <si>
    <t>V0104074 &amp; V0104058</t>
  </si>
  <si>
    <t>V0103783</t>
  </si>
  <si>
    <t>02*0003165</t>
  </si>
  <si>
    <t>Agaiotupu Tuiolemotu</t>
  </si>
  <si>
    <t>Connie Shimasaki</t>
  </si>
  <si>
    <t>Momotu Togia</t>
  </si>
  <si>
    <t>MIS Contract 3rd payment</t>
  </si>
  <si>
    <t>MIS Contract 2nd payment</t>
  </si>
  <si>
    <t>V0104182</t>
  </si>
  <si>
    <t>V0104181</t>
  </si>
  <si>
    <t>V0104706</t>
  </si>
  <si>
    <t>V0104707</t>
  </si>
  <si>
    <t>02*0003254</t>
  </si>
  <si>
    <t>02*0003253</t>
  </si>
  <si>
    <t>02*0003426</t>
  </si>
  <si>
    <t>02*0003427</t>
  </si>
  <si>
    <t>MIS Contract 1st payment</t>
  </si>
  <si>
    <t>V0104021</t>
  </si>
  <si>
    <t>02*0003234</t>
  </si>
  <si>
    <t>V0104020</t>
  </si>
  <si>
    <t>02*0003235</t>
  </si>
  <si>
    <t>ASG Department of Treasury</t>
  </si>
  <si>
    <t>Western NRG, Inc.</t>
  </si>
  <si>
    <t>Remote Learner</t>
  </si>
  <si>
    <t>PO16458</t>
  </si>
  <si>
    <t>PO16462</t>
  </si>
  <si>
    <t>PO16537</t>
  </si>
  <si>
    <t>PO16538</t>
  </si>
  <si>
    <t>Wire Transfer Fee for PO16537</t>
  </si>
  <si>
    <t>PO16579</t>
  </si>
  <si>
    <t>PO16629</t>
  </si>
  <si>
    <t>PO16649</t>
  </si>
  <si>
    <t>PO16702</t>
  </si>
  <si>
    <t>02*0003176</t>
  </si>
  <si>
    <t>V0103878</t>
  </si>
  <si>
    <t>V0103779</t>
  </si>
  <si>
    <t>02*WRTF105</t>
  </si>
  <si>
    <t>02*0003331</t>
  </si>
  <si>
    <t>V0104597</t>
  </si>
  <si>
    <t>V0104543</t>
  </si>
  <si>
    <t>02*0003320</t>
  </si>
  <si>
    <t>V0104070</t>
  </si>
  <si>
    <t>02*0003249</t>
  </si>
  <si>
    <t>V0103836</t>
  </si>
  <si>
    <t>02*0003172</t>
  </si>
  <si>
    <t>J013707</t>
  </si>
  <si>
    <t>Online</t>
  </si>
  <si>
    <t>V0103618</t>
  </si>
  <si>
    <t>02*0003148</t>
  </si>
  <si>
    <t>V0103619</t>
  </si>
  <si>
    <t>02*0003150</t>
  </si>
  <si>
    <t>Moodle Contract</t>
  </si>
  <si>
    <t>V0104621</t>
  </si>
  <si>
    <t>02*0003349</t>
  </si>
  <si>
    <t>V0104721</t>
  </si>
  <si>
    <t>02*0003424</t>
  </si>
  <si>
    <t>Tiana Keeber</t>
  </si>
  <si>
    <t>Trainer - COVID-19 Response</t>
  </si>
  <si>
    <t>TMO Hardware</t>
  </si>
  <si>
    <t>Neil's Ace Home Center</t>
  </si>
  <si>
    <t>ASCC Le Bookstore</t>
  </si>
  <si>
    <t>V0104189</t>
  </si>
  <si>
    <t>02*0003255</t>
  </si>
  <si>
    <t>PO16623</t>
  </si>
  <si>
    <t>V0104190</t>
  </si>
  <si>
    <t>PO16622</t>
  </si>
  <si>
    <t>02*0003257</t>
  </si>
  <si>
    <t>P0016534</t>
  </si>
  <si>
    <t>V0103781</t>
  </si>
  <si>
    <t>02*0003164</t>
  </si>
  <si>
    <t>IPO</t>
  </si>
  <si>
    <t>02*0003154</t>
  </si>
  <si>
    <t>V0103623</t>
  </si>
  <si>
    <t>MIS Contract 4th payment</t>
  </si>
  <si>
    <t>V0104823</t>
  </si>
  <si>
    <t>V0104824</t>
  </si>
  <si>
    <t>02*0003446</t>
  </si>
  <si>
    <t>02*0003447</t>
  </si>
  <si>
    <t>V0104746</t>
  </si>
  <si>
    <t>02*0003436</t>
  </si>
  <si>
    <t>Cloudbakers, LLC</t>
  </si>
  <si>
    <t>PO16748</t>
  </si>
  <si>
    <t>V0104798</t>
  </si>
  <si>
    <t>02*0003442</t>
  </si>
  <si>
    <t>REPORTING PERIOD QUARTER ENDING:  MARCH 31, 2021</t>
  </si>
  <si>
    <t>HEERF I, II, III QUARTERLY REPORTING DETAILS</t>
  </si>
  <si>
    <t>TOTAL AWARD - $5,006,760.00</t>
  </si>
  <si>
    <t>REPORTING PERIOD QUARTER ENDING:  JUNE 30, 2021</t>
  </si>
  <si>
    <t>PO16569</t>
  </si>
  <si>
    <t>PO16576</t>
  </si>
  <si>
    <t>V0105102</t>
  </si>
  <si>
    <t>0003598</t>
  </si>
  <si>
    <t>V0105103</t>
  </si>
  <si>
    <t>0003603</t>
  </si>
  <si>
    <t>PO16859 - OUTSTANDING</t>
  </si>
  <si>
    <t>V0105483</t>
  </si>
  <si>
    <t>0003645</t>
  </si>
  <si>
    <t>V0105441</t>
  </si>
  <si>
    <t>0003628</t>
  </si>
  <si>
    <t>V0105442</t>
  </si>
  <si>
    <t>V0105443</t>
  </si>
  <si>
    <t xml:space="preserve">0003629 </t>
  </si>
  <si>
    <t>V0105444</t>
  </si>
  <si>
    <t>Dateline Exports Inc</t>
  </si>
  <si>
    <t>PO16950 - OUTSTANDING</t>
  </si>
  <si>
    <t>V0106800</t>
  </si>
  <si>
    <t>0004763</t>
  </si>
  <si>
    <t>V0106799</t>
  </si>
  <si>
    <t>0004760</t>
  </si>
  <si>
    <t>PO16989 - FIRST RESPONDER PHONES</t>
  </si>
  <si>
    <t>Grace Tulafono</t>
  </si>
  <si>
    <t>PPE 11/14/20-PPE 05/01/21  (IT CONSULT)</t>
  </si>
  <si>
    <t>PR</t>
  </si>
  <si>
    <t xml:space="preserve">PPE 05/01/21 </t>
  </si>
  <si>
    <t>PPE 05/15/2021</t>
  </si>
  <si>
    <t>PPE 05/29/2021</t>
  </si>
  <si>
    <t>V0106711</t>
  </si>
  <si>
    <t>0004740</t>
  </si>
  <si>
    <t>V0106712</t>
  </si>
  <si>
    <t>0004742</t>
  </si>
  <si>
    <t>V0106997</t>
  </si>
  <si>
    <t>0004782</t>
  </si>
  <si>
    <t>V0106998</t>
  </si>
  <si>
    <t>0004783</t>
  </si>
  <si>
    <t>V0107138</t>
  </si>
  <si>
    <t>V0107139</t>
  </si>
  <si>
    <t>PO17075</t>
  </si>
  <si>
    <t>V0107062</t>
  </si>
  <si>
    <t>0004815</t>
  </si>
  <si>
    <t>Ellucian Company LP</t>
  </si>
  <si>
    <t>PO16858 - OUTSTANDING</t>
  </si>
  <si>
    <t>V0105484</t>
  </si>
  <si>
    <t>HEERF II</t>
  </si>
  <si>
    <t>HEERF I</t>
  </si>
  <si>
    <t>Island Business Center</t>
  </si>
  <si>
    <t>PO16782 - ACCEPTED</t>
  </si>
  <si>
    <t>V0104921</t>
  </si>
  <si>
    <t>CHECK #0003514</t>
  </si>
  <si>
    <t>PO16829 - ACCEPTED</t>
  </si>
  <si>
    <t>V0105087</t>
  </si>
  <si>
    <t>0003570</t>
  </si>
  <si>
    <t>PO17112</t>
  </si>
  <si>
    <t>PO17113</t>
  </si>
  <si>
    <t>PO17122</t>
  </si>
  <si>
    <t>PO17116</t>
  </si>
  <si>
    <t>PO17130</t>
  </si>
  <si>
    <t>PO17111</t>
  </si>
  <si>
    <t>V0107423</t>
  </si>
  <si>
    <t>V0107422</t>
  </si>
  <si>
    <t>CHECK #0004911</t>
  </si>
  <si>
    <t>CHECK #0004912</t>
  </si>
  <si>
    <t>PO16886</t>
  </si>
  <si>
    <t>V0106798</t>
  </si>
  <si>
    <t>CHECK #0004761</t>
  </si>
  <si>
    <t xml:space="preserve">Credit </t>
  </si>
  <si>
    <t>PO16623 - Ace</t>
  </si>
  <si>
    <t>CR000113730</t>
  </si>
  <si>
    <t>V0106400</t>
  </si>
  <si>
    <t>V0106399</t>
  </si>
  <si>
    <t>CHECK #0003676</t>
  </si>
  <si>
    <t>CHECK #0003677</t>
  </si>
  <si>
    <t>REPORTING PERIOD QUARTER ENDING:  SEPTEMBER 30, 2021</t>
  </si>
  <si>
    <t>PPE 06/12/2021</t>
  </si>
  <si>
    <t>PPE 06/26/2021</t>
  </si>
  <si>
    <t>PO17123</t>
  </si>
  <si>
    <t>PO17124</t>
  </si>
  <si>
    <t>PO17109</t>
  </si>
  <si>
    <t>0005017</t>
  </si>
  <si>
    <t>0005018</t>
  </si>
  <si>
    <t>0004868</t>
  </si>
  <si>
    <t>0004859</t>
  </si>
  <si>
    <t>0004857</t>
  </si>
  <si>
    <t>V0107806</t>
  </si>
  <si>
    <t>V0107805</t>
  </si>
  <si>
    <t>V0108427</t>
  </si>
  <si>
    <t>V0108384</t>
  </si>
  <si>
    <t>V0108385</t>
  </si>
  <si>
    <t>PO16569 - 11th payout</t>
  </si>
  <si>
    <t>PO16576 - 11th payout</t>
  </si>
  <si>
    <t>HEERF 1</t>
  </si>
  <si>
    <t>PO16755</t>
  </si>
  <si>
    <t>wire transfer payment</t>
  </si>
  <si>
    <t>PO17162</t>
  </si>
  <si>
    <t>PO17161</t>
  </si>
  <si>
    <t>V0107612</t>
  </si>
  <si>
    <t>CHECK #0004955</t>
  </si>
  <si>
    <t>V0107613</t>
  </si>
  <si>
    <t>CHECK #0004956</t>
  </si>
  <si>
    <t>Purchasing, leasing, or renting additional instructional equipment and supplies (such as laboratory equipment or computers) to reduce the number of students sharing equipment or supplies during a class period and to provide time for disinfection between uses.</t>
  </si>
  <si>
    <t xml:space="preserve">Other Uses of (a)(1) Institutional Portion funds. </t>
  </si>
  <si>
    <t>PPE 07/10/2021</t>
  </si>
  <si>
    <t>PPE 07/24/2021</t>
  </si>
  <si>
    <t>V0108204</t>
  </si>
  <si>
    <t>0005110</t>
  </si>
  <si>
    <t>V0108205</t>
  </si>
  <si>
    <t>0005112</t>
  </si>
  <si>
    <t>V0107931</t>
  </si>
  <si>
    <t>0005059</t>
  </si>
  <si>
    <t>PO17335</t>
  </si>
  <si>
    <t>V0107922</t>
  </si>
  <si>
    <t>CHECK #0005054</t>
  </si>
  <si>
    <t>PPE 08/07/2021</t>
  </si>
  <si>
    <t xml:space="preserve">PO16171 </t>
  </si>
  <si>
    <t>V0108378</t>
  </si>
  <si>
    <t>0005152</t>
  </si>
  <si>
    <t>PO16175</t>
  </si>
  <si>
    <t>V0108348</t>
  </si>
  <si>
    <t>0005149</t>
  </si>
  <si>
    <t>1B</t>
  </si>
  <si>
    <t>PO17395</t>
  </si>
  <si>
    <t>V0108304</t>
  </si>
  <si>
    <t>CHECK #0005127</t>
  </si>
  <si>
    <t>PO17496</t>
  </si>
  <si>
    <t>V0108681</t>
  </si>
  <si>
    <t>CHECK #0005169</t>
  </si>
  <si>
    <t>PO17497</t>
  </si>
  <si>
    <t>V0108689</t>
  </si>
  <si>
    <t>CHECK #0005179</t>
  </si>
  <si>
    <t>PO17498</t>
  </si>
  <si>
    <t>V01086888</t>
  </si>
  <si>
    <t>CHECK #0005178</t>
  </si>
  <si>
    <t>PPE 08/21/2021</t>
  </si>
  <si>
    <t>Zoom Video Communication Inc.</t>
  </si>
  <si>
    <t>PO17481</t>
  </si>
  <si>
    <t>0005159</t>
  </si>
  <si>
    <t>Cost U Less</t>
  </si>
  <si>
    <t>PO17418</t>
  </si>
  <si>
    <t>0005131</t>
  </si>
  <si>
    <t>Joseph L. Lescano</t>
  </si>
  <si>
    <t>PO17450</t>
  </si>
  <si>
    <t>0005128</t>
  </si>
  <si>
    <t>PPE 09/04/2021</t>
  </si>
  <si>
    <t>PO17559</t>
  </si>
  <si>
    <t>V0108934</t>
  </si>
  <si>
    <t>0005231</t>
  </si>
  <si>
    <t>PO17560</t>
  </si>
  <si>
    <t>V0108933</t>
  </si>
  <si>
    <t>0005230</t>
  </si>
  <si>
    <t>Royal Media Network, Inc</t>
  </si>
  <si>
    <t>PO17506</t>
  </si>
  <si>
    <t>V0108927</t>
  </si>
  <si>
    <t>0005236</t>
  </si>
  <si>
    <t>South Seas Broadcasting, Inc</t>
  </si>
  <si>
    <t>PO17463</t>
  </si>
  <si>
    <t>Tulele T. Laolagi dba L&amp;L</t>
  </si>
  <si>
    <t>PO17470</t>
  </si>
  <si>
    <t>PO17583</t>
  </si>
  <si>
    <t>PO17573</t>
  </si>
  <si>
    <t>PO17572</t>
  </si>
  <si>
    <t>PO17571</t>
  </si>
  <si>
    <t>GIAS</t>
  </si>
  <si>
    <t>PO17570</t>
  </si>
  <si>
    <t>CHECK #0005147</t>
  </si>
  <si>
    <t>CHECK #0005150</t>
  </si>
  <si>
    <t>HEERF III</t>
  </si>
  <si>
    <t>V0109016</t>
  </si>
  <si>
    <t>0005242</t>
  </si>
  <si>
    <t>American Samoa Community College</t>
  </si>
  <si>
    <t>Bluesky Communications</t>
  </si>
  <si>
    <t>**pending drawdown (after 09/30/21)</t>
  </si>
  <si>
    <t>PO17463 - VACCINATION AWARENESS</t>
  </si>
  <si>
    <t>PO17470 - VACCINATION AWARENESS</t>
  </si>
  <si>
    <t>PO17583 - VACCINATION AWARENESS</t>
  </si>
  <si>
    <t>PO17573 - VACCINATION AWARENESS</t>
  </si>
  <si>
    <t>PO17572 - VACCINATION AWARENESS</t>
  </si>
  <si>
    <t>PO17571 - VACCINATION AWARENESS</t>
  </si>
  <si>
    <t>PO17570 - VACCINATION AWARENESS</t>
  </si>
  <si>
    <t>REG FEE WAIVER - VACCIINATION AWARENESS</t>
  </si>
  <si>
    <t>REG FEE WAIVER - VACCINATION AWARENESS</t>
  </si>
  <si>
    <t>PO17585 - VACCINATION AWARENESS</t>
  </si>
  <si>
    <t>PO17664 - FIBER CONNECTION FOR NETWORK ON CAMPUS</t>
  </si>
  <si>
    <t>PO17690</t>
  </si>
  <si>
    <t>PO17691</t>
  </si>
  <si>
    <t>PO17692</t>
  </si>
  <si>
    <t>PO17693</t>
  </si>
  <si>
    <t>PO17663</t>
  </si>
  <si>
    <t>PO17654</t>
  </si>
  <si>
    <t>PO17681</t>
  </si>
  <si>
    <t>PPE 09/18/2021</t>
  </si>
  <si>
    <t>V0109229</t>
  </si>
  <si>
    <t>V0109228</t>
  </si>
  <si>
    <t>V0109365</t>
  </si>
  <si>
    <t>V0109366</t>
  </si>
  <si>
    <t>Jessie Suesue</t>
  </si>
  <si>
    <t>PO17669</t>
  </si>
  <si>
    <t>PPE 10/02/21 (90%)</t>
  </si>
  <si>
    <t>PPE 10/02/21 (10%)</t>
  </si>
  <si>
    <t xml:space="preserve">PPE 10/16/21 </t>
  </si>
  <si>
    <t xml:space="preserve">PPE 10/30/21 </t>
  </si>
  <si>
    <t>V0109804</t>
  </si>
  <si>
    <t>0005398</t>
  </si>
  <si>
    <t>V0109806</t>
  </si>
  <si>
    <t>0005401</t>
  </si>
  <si>
    <t>V0111410</t>
  </si>
  <si>
    <t>0006506</t>
  </si>
  <si>
    <t>V0111531</t>
  </si>
  <si>
    <t>0006527</t>
  </si>
  <si>
    <t>PPE 11/13/21</t>
  </si>
  <si>
    <t>PPE 11/27/21</t>
  </si>
  <si>
    <t>PPE 12/11/21</t>
  </si>
  <si>
    <t>PPE 12/25/21</t>
  </si>
  <si>
    <t>Procurement</t>
  </si>
  <si>
    <t>C000118650</t>
  </si>
  <si>
    <t>V0111948</t>
  </si>
  <si>
    <t>0006649</t>
  </si>
  <si>
    <t>V0111949</t>
  </si>
  <si>
    <t>0006648</t>
  </si>
  <si>
    <t>V0112454</t>
  </si>
  <si>
    <t>0006864</t>
  </si>
  <si>
    <t>V0112455</t>
  </si>
  <si>
    <t>0006863</t>
  </si>
  <si>
    <t>V0114328</t>
  </si>
  <si>
    <t>0008197</t>
  </si>
  <si>
    <t>V0114327</t>
  </si>
  <si>
    <t>0008196</t>
  </si>
  <si>
    <t>PO18194</t>
  </si>
  <si>
    <t>Ellucian Company LP.</t>
  </si>
  <si>
    <t>PO17789</t>
  </si>
  <si>
    <t>PO17790</t>
  </si>
  <si>
    <t>CHECK #0005445</t>
  </si>
  <si>
    <t>CHECK #0005444</t>
  </si>
  <si>
    <t>PO17952</t>
  </si>
  <si>
    <t>PO17953</t>
  </si>
  <si>
    <t>SoftDoc</t>
  </si>
  <si>
    <t>PO18202</t>
  </si>
  <si>
    <t>PO18195</t>
  </si>
  <si>
    <t>PO18200</t>
  </si>
  <si>
    <t>GIAS LLC dba GIAS</t>
  </si>
  <si>
    <t>PO17653</t>
  </si>
  <si>
    <t>CHECK #0005267</t>
  </si>
  <si>
    <t>REPORTING PERIOD QUARTER ENDING:  DECEMBER 31, 2021</t>
  </si>
  <si>
    <t>REPORTING PERIOD QUARTER ENDING:  MARCH 31, 2022</t>
  </si>
  <si>
    <t>PPE 1/8/22</t>
  </si>
  <si>
    <t>PPE 1/22/22</t>
  </si>
  <si>
    <t>PPE 2/5/22</t>
  </si>
  <si>
    <t>PPE 2/19/22</t>
  </si>
  <si>
    <t>PPE 4/2/22</t>
  </si>
  <si>
    <t>VO114862</t>
  </si>
  <si>
    <t>VO114861</t>
  </si>
  <si>
    <t>VO114945</t>
  </si>
  <si>
    <t>VO114944</t>
  </si>
  <si>
    <t>9th Payment</t>
  </si>
  <si>
    <t>10th Payment</t>
  </si>
  <si>
    <t>VO114623</t>
  </si>
  <si>
    <t>PO#18300</t>
  </si>
  <si>
    <t>PO#18301</t>
  </si>
  <si>
    <t>PO#18430</t>
  </si>
  <si>
    <t>PO#18442</t>
  </si>
  <si>
    <t>PO#18443</t>
  </si>
  <si>
    <t>PO#18482</t>
  </si>
  <si>
    <t>LBJ Tropical Hospital</t>
  </si>
  <si>
    <t>PO18476</t>
  </si>
  <si>
    <t>REPORTING PERIOD QUARTER ENDING:  JUNE 30, 2022</t>
  </si>
  <si>
    <t>PPE 04/16/22</t>
  </si>
  <si>
    <t>PPE 04/30/22</t>
  </si>
  <si>
    <t>PPE 05/14/22</t>
  </si>
  <si>
    <t>PPE 05/28/22</t>
  </si>
  <si>
    <t>PPE 06/11/22</t>
  </si>
  <si>
    <t>PPE 06/25/22</t>
  </si>
  <si>
    <t>4.A.2</t>
  </si>
  <si>
    <t>V0119109</t>
  </si>
  <si>
    <t>PO18558</t>
  </si>
  <si>
    <t>V0118356</t>
  </si>
  <si>
    <t>Ruby Bohanak</t>
  </si>
  <si>
    <t>PO18617</t>
  </si>
  <si>
    <t>V0118792</t>
  </si>
  <si>
    <t>Student Financial Aid</t>
  </si>
  <si>
    <t>STUDENT AID (INSTITUTIONAL PORTION)</t>
  </si>
  <si>
    <t>REPORTING PERIOD QUARTER ENDING:  SEPTEMBER 30, 2022</t>
  </si>
  <si>
    <t>66Degrees, LLC</t>
  </si>
  <si>
    <t>V117965</t>
  </si>
  <si>
    <t>V118877</t>
  </si>
  <si>
    <t>V118878</t>
  </si>
  <si>
    <t>PO18530</t>
  </si>
  <si>
    <t>PO18662</t>
  </si>
  <si>
    <t>PO18663</t>
  </si>
  <si>
    <t>PO18779</t>
  </si>
  <si>
    <t>PPE 07/09/22</t>
  </si>
  <si>
    <t>PPE 07/23/22</t>
  </si>
  <si>
    <t>CSL Cargo Services</t>
  </si>
  <si>
    <t>PO18788</t>
  </si>
  <si>
    <t>PO18772</t>
  </si>
  <si>
    <t>PO18840</t>
  </si>
  <si>
    <t>PO18841</t>
  </si>
  <si>
    <t>PO18896</t>
  </si>
  <si>
    <t>PO18616</t>
  </si>
  <si>
    <t>PPE 08/06/22</t>
  </si>
  <si>
    <t>PPE 08/20/22</t>
  </si>
  <si>
    <t>PPE 09/03/22</t>
  </si>
  <si>
    <t>PPE 09/17/22</t>
  </si>
  <si>
    <t>PPE 10/01/22</t>
  </si>
  <si>
    <t>PO18917</t>
  </si>
  <si>
    <t>PO18920</t>
  </si>
  <si>
    <t>Ellucian</t>
  </si>
  <si>
    <t>PO19178</t>
  </si>
  <si>
    <t>REPORTING PERIOD QUARTER ENDING:  DECEMBER 31, 2022</t>
  </si>
  <si>
    <t>PPE 10/15/22</t>
  </si>
  <si>
    <t>PPE 10/29/22</t>
  </si>
  <si>
    <t>PPE 11/26/22</t>
  </si>
  <si>
    <t>V0121499</t>
  </si>
  <si>
    <t>V0121500</t>
  </si>
  <si>
    <t>V0121929</t>
  </si>
  <si>
    <t>V0121930</t>
  </si>
  <si>
    <t>V0122566</t>
  </si>
  <si>
    <t>V0122567</t>
  </si>
  <si>
    <t>V0123109</t>
  </si>
  <si>
    <t>V0123110</t>
  </si>
  <si>
    <t>V0123528</t>
  </si>
  <si>
    <t>V0123529</t>
  </si>
  <si>
    <t>V0123688</t>
  </si>
  <si>
    <t>V0123689</t>
  </si>
  <si>
    <t>V0123780</t>
  </si>
  <si>
    <t>V0123781</t>
  </si>
  <si>
    <t>ASCC Employee - Hazardous pay</t>
  </si>
  <si>
    <t>S &amp; V DEVELOPMENT</t>
  </si>
  <si>
    <t>ELLUCIAN COMPANY LP.</t>
  </si>
  <si>
    <t>PO19563</t>
  </si>
  <si>
    <t>P019425</t>
  </si>
  <si>
    <t>P019508</t>
  </si>
  <si>
    <t>P019575</t>
  </si>
  <si>
    <t>P019765</t>
  </si>
  <si>
    <t>PO19068</t>
  </si>
  <si>
    <t>V0123343</t>
  </si>
  <si>
    <t>V0122212</t>
  </si>
  <si>
    <t>V0123077</t>
  </si>
  <si>
    <t>V0123459</t>
  </si>
  <si>
    <t>V0123956</t>
  </si>
  <si>
    <t>V0121497</t>
  </si>
  <si>
    <t>AL'S AUDIO</t>
  </si>
  <si>
    <t>PO18973</t>
  </si>
  <si>
    <t>PO19037 - V0122329</t>
  </si>
  <si>
    <t>PPE 12/10/22</t>
  </si>
  <si>
    <t>PPE 12/24/22</t>
  </si>
  <si>
    <t xml:space="preserve"> 2022 HEERF I, II, III ANNUAL REPORTING DETAILS</t>
  </si>
  <si>
    <t>Total of All Reports</t>
  </si>
  <si>
    <t>REPORTING PERIOD QUARTER ENDING:  MARCH 31, 2023</t>
  </si>
  <si>
    <t>Mr. Jack J. Palelei</t>
  </si>
  <si>
    <t>Connie J. Shimasaki</t>
  </si>
  <si>
    <t>Patrick L. Tulafono</t>
  </si>
  <si>
    <t>Ms. Emey Silafau</t>
  </si>
  <si>
    <t>'V0124012'</t>
  </si>
  <si>
    <t>'V0124036'</t>
  </si>
  <si>
    <t>'V0124037'</t>
  </si>
  <si>
    <t>'V0124202'</t>
  </si>
  <si>
    <t>'V0124201'</t>
  </si>
  <si>
    <t>'V0124399'</t>
  </si>
  <si>
    <t>'V0124426'</t>
  </si>
  <si>
    <t>'V0125188'</t>
  </si>
  <si>
    <t>'V0125189'</t>
  </si>
  <si>
    <t>'V0125256'</t>
  </si>
  <si>
    <t>'V0125268'</t>
  </si>
  <si>
    <t>'V0125269'</t>
  </si>
  <si>
    <t>'V0125852'</t>
  </si>
  <si>
    <t>'V0125853'</t>
  </si>
  <si>
    <t>'V0125887'</t>
  </si>
  <si>
    <t>PRD END: 02/04/23 BW Earnings</t>
  </si>
  <si>
    <t>PRD END: 02/18/23 BW Earnings</t>
  </si>
  <si>
    <t>'000376'</t>
  </si>
  <si>
    <t>'000377'</t>
  </si>
  <si>
    <t>PRD END: 02/04/23 BW Employer Cont</t>
  </si>
  <si>
    <t>PRD END: 02/18/23 BW Employer Cont</t>
  </si>
  <si>
    <t>REPORTING PERIOD QUARTER ENDING:  JUNE 30, 2023</t>
  </si>
  <si>
    <t>Softdocs SC, LLC</t>
  </si>
  <si>
    <t>'PPE 01-07-'</t>
  </si>
  <si>
    <t>'PPE 01-21-'</t>
  </si>
  <si>
    <t>'PPE 03-18-'</t>
  </si>
  <si>
    <t>'PPE 03-04-'</t>
  </si>
  <si>
    <t>'PPE 04-01-'</t>
  </si>
  <si>
    <t>'PPE 04-15-'</t>
  </si>
  <si>
    <t>'PPE 04-29-'</t>
  </si>
  <si>
    <t>'PPE 05-13-'</t>
  </si>
  <si>
    <t>'PPE 05-27-'</t>
  </si>
  <si>
    <t>'V0125948'</t>
  </si>
  <si>
    <t>'V0125949'</t>
  </si>
  <si>
    <t>'V0126174'</t>
  </si>
  <si>
    <t>'V0126175'</t>
  </si>
  <si>
    <t>'V0126449'</t>
  </si>
  <si>
    <t>'V0126448'</t>
  </si>
  <si>
    <t>'V0126683'</t>
  </si>
  <si>
    <t>'V0126684'</t>
  </si>
  <si>
    <t>'V0126838'</t>
  </si>
  <si>
    <t>'V0126839'</t>
  </si>
  <si>
    <t>'V0126840'</t>
  </si>
  <si>
    <t>'V0127120'</t>
  </si>
  <si>
    <t>'V0127167'</t>
  </si>
  <si>
    <t>'V0127168'</t>
  </si>
  <si>
    <t>'V0126856'</t>
  </si>
  <si>
    <t>'V0126857'</t>
  </si>
  <si>
    <t>'V0126962'</t>
  </si>
  <si>
    <t>'V0126963'</t>
  </si>
  <si>
    <t>'V0127007'</t>
  </si>
  <si>
    <t>'V0125951'</t>
  </si>
  <si>
    <t>'V0126176'</t>
  </si>
  <si>
    <t>'V0126465'</t>
  </si>
  <si>
    <t>'V0126685'</t>
  </si>
  <si>
    <t>'V0126837'</t>
  </si>
  <si>
    <t>'V0127169'</t>
  </si>
  <si>
    <t xml:space="preserve">PPE 01-07-23  </t>
  </si>
  <si>
    <t xml:space="preserve">PPE 01-21-23  </t>
  </si>
  <si>
    <t xml:space="preserve">PPE 03-18-23  </t>
  </si>
  <si>
    <t xml:space="preserve">PPE 03-04-23  </t>
  </si>
  <si>
    <t xml:space="preserve">PPE 04-01-23  </t>
  </si>
  <si>
    <t xml:space="preserve">PPE 04-15-23  </t>
  </si>
  <si>
    <t xml:space="preserve">PPE 04-29-23  </t>
  </si>
  <si>
    <t xml:space="preserve">PPE 05-13-23  </t>
  </si>
  <si>
    <t xml:space="preserve">PPE 05-27-23  </t>
  </si>
  <si>
    <t>Zoom Video</t>
  </si>
  <si>
    <t>PO19199</t>
  </si>
  <si>
    <t>Support Online Upgrade</t>
  </si>
  <si>
    <t>DD#40</t>
  </si>
  <si>
    <t>PP</t>
  </si>
  <si>
    <t>PO19180</t>
  </si>
  <si>
    <t>PO19177</t>
  </si>
  <si>
    <t>DD#39 - Posted GL May 2023</t>
  </si>
  <si>
    <t>DD#39 - Not on GL yet</t>
  </si>
  <si>
    <t>not on GL details but on DD#40, this may be on prepayment</t>
  </si>
  <si>
    <t>REPORTING PERIOD QUARTER ENDING:  SEPTEMBER 30, 2023</t>
  </si>
  <si>
    <t>PPE 06-10-23 Grace Tulafono-As</t>
  </si>
  <si>
    <t>PPE 06-24-23 Grace Tulafono-As</t>
  </si>
  <si>
    <t>PPE 07-08-23 Grace Tul</t>
  </si>
  <si>
    <t>PRD END: 07/22/23 BW Earnings</t>
  </si>
  <si>
    <t>PRD END: 08/05/23 BW Earnings</t>
  </si>
  <si>
    <t>PRD END: 08/19/23 BW Earnings</t>
  </si>
  <si>
    <t>PRD END: 09/02/23 BW Earnings</t>
  </si>
  <si>
    <t>PRD END: 09/16/23 BW Earnings</t>
  </si>
  <si>
    <t>PRD END: 09/30/23 BW Earnings</t>
  </si>
  <si>
    <t>PPE 06/10/23</t>
  </si>
  <si>
    <t>PPE 06/24/23</t>
  </si>
  <si>
    <t>PPE 07/08/23</t>
  </si>
  <si>
    <t>PPE 07/22/23</t>
  </si>
  <si>
    <t>PPE 08/05/23</t>
  </si>
  <si>
    <t>PPE 08/19/23</t>
  </si>
  <si>
    <t>PPE 09/02/23</t>
  </si>
  <si>
    <t>PPE 09/16/23</t>
  </si>
  <si>
    <t>PPE 09/30/23</t>
  </si>
  <si>
    <t>PRD END: 07/22/23 BW Employer Cont</t>
  </si>
  <si>
    <t>PRD END: 08/05/23 BW Employer Cont</t>
  </si>
  <si>
    <t>PRD END: 08/19/23 BW Employer Cont</t>
  </si>
  <si>
    <t>PRD END: 09/02/23 BW Employer Cont</t>
  </si>
  <si>
    <t>PRD END: 09/16/23 BW Employer Cont</t>
  </si>
  <si>
    <t>PRD END: 09/30/23 BW Employer Cont</t>
  </si>
  <si>
    <t>'V0127372'</t>
  </si>
  <si>
    <t>'V0127632'</t>
  </si>
  <si>
    <t>'V0127824'</t>
  </si>
  <si>
    <t>'V0128004'</t>
  </si>
  <si>
    <t>'V0128210'</t>
  </si>
  <si>
    <t>'V0128336'</t>
  </si>
  <si>
    <t>'V0128463'</t>
  </si>
  <si>
    <t>'V0127371'</t>
  </si>
  <si>
    <t>'V0127631'</t>
  </si>
  <si>
    <t>'V0127823'</t>
  </si>
  <si>
    <t>'V0127911'</t>
  </si>
  <si>
    <t>'V0127373'</t>
  </si>
  <si>
    <t>'V0127630'</t>
  </si>
  <si>
    <t>'V0127825'</t>
  </si>
  <si>
    <t>'V0128005'</t>
  </si>
  <si>
    <t>'V0128213'</t>
  </si>
  <si>
    <t>'V0128340'</t>
  </si>
  <si>
    <t>Ms. Fuatapu Alaimalo</t>
  </si>
  <si>
    <t>Ms. Momotu Laie</t>
  </si>
  <si>
    <t>'V0128212'</t>
  </si>
  <si>
    <t>'V0128339'</t>
  </si>
  <si>
    <t>'V0128465'</t>
  </si>
  <si>
    <t>'V0128003'</t>
  </si>
  <si>
    <t>'V0128211'</t>
  </si>
  <si>
    <t>'V0128337'</t>
  </si>
  <si>
    <t>'V0128464'</t>
  </si>
  <si>
    <t>Mrs. Grace Tulafono-Asi</t>
  </si>
  <si>
    <t>'V0127703'</t>
  </si>
  <si>
    <t>'V0127726'</t>
  </si>
  <si>
    <t>'V0127958'</t>
  </si>
  <si>
    <t>'V0128159'</t>
  </si>
  <si>
    <t>on DD#42 (09/25/23) - but not on GL (perhaps prepayment)</t>
  </si>
  <si>
    <t>Bluehost Inc.</t>
  </si>
  <si>
    <t>Renewal July 2023 to July 2024</t>
  </si>
  <si>
    <t>Renewal of web hosting</t>
  </si>
  <si>
    <t>PO#20771</t>
  </si>
  <si>
    <t>REPORTING PERIOD QUARTER ENDING:  DECEMBER 31, 2023</t>
  </si>
  <si>
    <t>V0129296</t>
  </si>
  <si>
    <t>V0129298</t>
  </si>
  <si>
    <t>V0129312</t>
  </si>
  <si>
    <t>V0129404</t>
  </si>
  <si>
    <t>V0129656</t>
  </si>
  <si>
    <t>V0129657</t>
  </si>
  <si>
    <t>V0129658</t>
  </si>
  <si>
    <t>V0129985</t>
  </si>
  <si>
    <t>V0130071</t>
  </si>
  <si>
    <t>V0130072</t>
  </si>
  <si>
    <t>V0130073</t>
  </si>
  <si>
    <t>V0130485</t>
  </si>
  <si>
    <t>V0130535</t>
  </si>
  <si>
    <t>V0130536</t>
  </si>
  <si>
    <t>V0130537</t>
  </si>
  <si>
    <t>V0130728</t>
  </si>
  <si>
    <t>V0130729</t>
  </si>
  <si>
    <t>V0130830</t>
  </si>
  <si>
    <t>V0130863</t>
  </si>
  <si>
    <t>V0130921</t>
  </si>
  <si>
    <t>V0130922</t>
  </si>
  <si>
    <t>V0130923</t>
  </si>
  <si>
    <t>V0130924</t>
  </si>
  <si>
    <t>V0131109</t>
  </si>
  <si>
    <t>V0131110</t>
  </si>
  <si>
    <t>Bluehost Inc,</t>
  </si>
  <si>
    <t>P0021747</t>
  </si>
  <si>
    <t>PRD END: 10/14/23 BW Earnings</t>
  </si>
  <si>
    <t>PRD END: 10/28/23 BW Earnings</t>
  </si>
  <si>
    <t>PRD END: 11/11/23 BW Earnings</t>
  </si>
  <si>
    <t>PRD END: 11/25/23 BW Earnings</t>
  </si>
  <si>
    <t>PRD END: 12/09/23 BW Earnings</t>
  </si>
  <si>
    <t>PRD END: 12/23/23 BW Earnings</t>
  </si>
  <si>
    <t>PRD END: 10/14/23 BW Employer Cont</t>
  </si>
  <si>
    <t>PRD END: 10/28/23 BW Employer Cont</t>
  </si>
  <si>
    <t>PRD END: 11/11/23 BW Employer Cont</t>
  </si>
  <si>
    <t>PRD END: 11/25/23 BW Employer Cont</t>
  </si>
  <si>
    <t>PRD END: 12/09/23 BW Employer Cont</t>
  </si>
  <si>
    <t>PRD END: 12/23/23 BW Employer Cont</t>
  </si>
  <si>
    <t xml:space="preserve">Payroll </t>
  </si>
  <si>
    <t>Learning Pool Inc</t>
  </si>
  <si>
    <t>EVODC,LLC</t>
  </si>
  <si>
    <t>V0130864</t>
  </si>
  <si>
    <t>P0021498</t>
  </si>
  <si>
    <t>P0021499</t>
  </si>
  <si>
    <t>P0021812</t>
  </si>
  <si>
    <t>V0131030</t>
  </si>
  <si>
    <t>'V0130142'</t>
  </si>
  <si>
    <t>'V0130143'</t>
  </si>
  <si>
    <t>* On GL 09/30/23 but was not included in 09/30/23 Quarterly Report</t>
  </si>
  <si>
    <t>'V0129403'</t>
  </si>
  <si>
    <t>***This was a prepayment and it was expensed in 09/30/2023</t>
  </si>
  <si>
    <t>FY2023 GL Details</t>
  </si>
  <si>
    <t>FY2022 GL Details</t>
  </si>
  <si>
    <t>FY2023 Prepayments</t>
  </si>
  <si>
    <t>(Full PO Amount is 359,904.00, but approved amount to be drawdown was only $269,928)</t>
  </si>
  <si>
    <t>on DD#42 (09/25/23) - but not on GL (perhaps prepayment) - Prepayment</t>
  </si>
  <si>
    <t>Amount on HEERF GL is only $1,250.00,  the GL looks like a reclass, so the remaining balance may be still be in the Local side</t>
  </si>
  <si>
    <t>Amount on HEERF GL is only $77.50,  the GL looks like a reclass, so the remaining balance may be still be in the Local side</t>
  </si>
  <si>
    <t>Amount on HEERF GL is only $18.13,  the GL looks like a reclass, so the remaining balance may be still be in the Local side</t>
  </si>
  <si>
    <t>Amount on HEERF GL is only $13.13,  the GL looks like a reclass, so the remaining balance may be still be in the Local side</t>
  </si>
  <si>
    <t>REPORTING PERIOD QUARTER ENDING:  MARCH 31, 2024</t>
  </si>
  <si>
    <t>PPE 01-06-24 Grace Tul</t>
  </si>
  <si>
    <t>PPE 01-20-24 Grace Tul</t>
  </si>
  <si>
    <t>PPE 02-03-24 Grace Tul</t>
  </si>
  <si>
    <t>PPE 02-17-24 Grace Tul</t>
  </si>
  <si>
    <t xml:space="preserve">PPE 03-02-24 GROSS -Grace Asi </t>
  </si>
  <si>
    <t>PRD END: 03/16/24 BW Earnings</t>
  </si>
  <si>
    <t>PRD END: 03/30/24 BW Earnings</t>
  </si>
  <si>
    <t>PPE 03-02-24 SOCS -Grace Asi</t>
  </si>
  <si>
    <t>PRD END: 03/16/24 BW Employer Cont</t>
  </si>
  <si>
    <t>PRD END: 03/30/24 BW Employer Cont</t>
  </si>
  <si>
    <t xml:space="preserve">Correction PPE 03-02-24-Grace </t>
  </si>
  <si>
    <t>V0131239</t>
  </si>
  <si>
    <t>V0131493</t>
  </si>
  <si>
    <t>V0131626</t>
  </si>
  <si>
    <t>V0132291</t>
  </si>
  <si>
    <t>V0132352</t>
  </si>
  <si>
    <t>V0131240</t>
  </si>
  <si>
    <t>V0131389</t>
  </si>
  <si>
    <t>V0132358</t>
  </si>
  <si>
    <t>V0131141</t>
  </si>
  <si>
    <t>V0131237</t>
  </si>
  <si>
    <t>V0131492</t>
  </si>
  <si>
    <t>V0131633</t>
  </si>
  <si>
    <t>V0132288</t>
  </si>
  <si>
    <t>V0132289</t>
  </si>
  <si>
    <t>V0132566</t>
  </si>
  <si>
    <t>V0132817</t>
  </si>
  <si>
    <t>V0131238</t>
  </si>
  <si>
    <t>V0131494</t>
  </si>
  <si>
    <t>V0131624</t>
  </si>
  <si>
    <t>V0132290</t>
  </si>
  <si>
    <t xml:space="preserve"> PAPERCUT SOFTWARE PTY LTD</t>
  </si>
  <si>
    <t>P0022296</t>
  </si>
  <si>
    <t>P0022319</t>
  </si>
  <si>
    <t>P0022320</t>
  </si>
  <si>
    <t>P0022444</t>
  </si>
  <si>
    <t>P0022445</t>
  </si>
  <si>
    <t>P0022174</t>
  </si>
  <si>
    <t>Al's Audio</t>
  </si>
  <si>
    <t>V0132412</t>
  </si>
  <si>
    <t>was expensed FY2023 but was not included in prior quarterly reports</t>
  </si>
  <si>
    <t>PRD END: 11/12/22 BW Earnings &amp; FB</t>
  </si>
  <si>
    <t>PPE 02-18-23 Grace Tulafono</t>
  </si>
  <si>
    <t xml:space="preserve">Connie, Motu, Cloudbakers Prepay, Western NRG, Inc. </t>
  </si>
  <si>
    <t>V0122509, 121699, PREPAY21</t>
  </si>
  <si>
    <t>was expensed FY2022 but was not included in prior quarterly reports</t>
  </si>
  <si>
    <t>HEERF I, II, III, IV ANNUAL REPORTING DETAILS</t>
  </si>
  <si>
    <t>REPORTING PERIOD ANNUAL ENDING:  DECEMBER 31, 2023</t>
  </si>
  <si>
    <t>2023 OVERALL TOTAL</t>
  </si>
  <si>
    <t>REPORTING PERIOD QUARTER ENDING:  JUNE 30, 2024</t>
  </si>
  <si>
    <t>PRD END: 04/13/24 BW Earnings</t>
  </si>
  <si>
    <t>PRD END: 04/27/24 BW Earnings</t>
  </si>
  <si>
    <t>PRD END: 05/11/24 BW Earnings</t>
  </si>
  <si>
    <t>PRD END: 05/25/24 BW Earnings</t>
  </si>
  <si>
    <t>PRD END: 06/08/24 BW Earnings</t>
  </si>
  <si>
    <t>PRD END: 06/22/24 BW Earnings</t>
  </si>
  <si>
    <t>PRD END: 04/13/24 BW Employer Cont</t>
  </si>
  <si>
    <t>PRD END: 04/27/24 BW Employer Cont</t>
  </si>
  <si>
    <t>PRD END: 05/11/24 BW Employer Cont</t>
  </si>
  <si>
    <t>PRD END: 05/25/24 BW Employer Cont</t>
  </si>
  <si>
    <t>PRD END: 06/08/24 BW Employer Cont</t>
  </si>
  <si>
    <t>PRD END: 06/22/24 BW Employer Cont</t>
  </si>
  <si>
    <t>Applied Technology Solutions, LLC</t>
  </si>
  <si>
    <t>Tresmal Incorporated</t>
  </si>
  <si>
    <t>V0133474</t>
  </si>
  <si>
    <t>P0022886</t>
  </si>
  <si>
    <t>P0022887</t>
  </si>
  <si>
    <t>P0022888</t>
  </si>
  <si>
    <t>P0022889</t>
  </si>
  <si>
    <t>P0022932</t>
  </si>
  <si>
    <t>V0132945</t>
  </si>
  <si>
    <t>V0133154</t>
  </si>
  <si>
    <t>V0133413</t>
  </si>
  <si>
    <t>V0133603</t>
  </si>
  <si>
    <t>V0133815</t>
  </si>
  <si>
    <t>V0133951</t>
  </si>
  <si>
    <t>V0134203</t>
  </si>
  <si>
    <t>V0133164</t>
  </si>
  <si>
    <t>V0133531</t>
  </si>
  <si>
    <t>V0133789</t>
  </si>
  <si>
    <t>V0133818</t>
  </si>
  <si>
    <t>P0022265</t>
  </si>
  <si>
    <t>P0022468</t>
  </si>
  <si>
    <t>P0022555</t>
  </si>
  <si>
    <t>P0022696</t>
  </si>
  <si>
    <t>P0022697</t>
  </si>
  <si>
    <t>P0022869</t>
  </si>
  <si>
    <t>P0022585</t>
  </si>
  <si>
    <t>World Data Products, Inc</t>
  </si>
  <si>
    <t>V0134185</t>
  </si>
  <si>
    <t>Prepayment</t>
  </si>
  <si>
    <t>PO22509</t>
  </si>
  <si>
    <t>PO22499</t>
  </si>
  <si>
    <t>REPORTING PERIOD QUARTER ENDING:  SEPTEMBER 30, 2024</t>
  </si>
  <si>
    <t>PRD END: 07/06/24 BW Earnings</t>
  </si>
  <si>
    <t>PRD END: 07/20/24 BW Earnings</t>
  </si>
  <si>
    <t>PRD END: 08/03/24 BW Earnings</t>
  </si>
  <si>
    <t>PRD END: 08/17/24 BW Earnings</t>
  </si>
  <si>
    <t>PPE 07-06-24 Fuatapu Alaimalo</t>
  </si>
  <si>
    <t>PPE 07-20-24 Fuatapu Alaimalo</t>
  </si>
  <si>
    <t>PPE 08-03-24 Fuatapu Alaimalo</t>
  </si>
  <si>
    <t>PPE 08-17-24 Fuatapu Alaimalo</t>
  </si>
  <si>
    <t>PRD END: 08/31/24 BW Earnings</t>
  </si>
  <si>
    <t>PRD END: 09/14/24 BW Earnings</t>
  </si>
  <si>
    <t>PRD END: 09/28/24 BW Earnings</t>
  </si>
  <si>
    <t>PRD END: 07/06/24 BW Employer Cont</t>
  </si>
  <si>
    <t>PRD END: 07/20/24 BW Employer Cont</t>
  </si>
  <si>
    <t>PRD END: 08/03/24 BW Employer Cont</t>
  </si>
  <si>
    <t>PRD END: 08/17/24 BW Employer Cont</t>
  </si>
  <si>
    <t>PRD END: 08/31/24 BW Employer Cont</t>
  </si>
  <si>
    <t>PRD END: 09/14/24 BW Employer Cont</t>
  </si>
  <si>
    <t>PRD END: 09/28/24 BW Employer Cont</t>
  </si>
  <si>
    <t>V0136848</t>
  </si>
  <si>
    <t>V0136410</t>
  </si>
  <si>
    <t>V0136609</t>
  </si>
  <si>
    <t>V0136610</t>
  </si>
  <si>
    <t>V0136639</t>
  </si>
  <si>
    <t>V0134493</t>
  </si>
  <si>
    <t>V0134494</t>
  </si>
  <si>
    <t>V0134509</t>
  </si>
  <si>
    <t>V0134714</t>
  </si>
  <si>
    <t>V0134451</t>
  </si>
  <si>
    <t>V0136364</t>
  </si>
  <si>
    <t>V0136653</t>
  </si>
  <si>
    <t>Wizard Tech, LLC</t>
  </si>
  <si>
    <t>V0136585</t>
  </si>
  <si>
    <t>V0135194</t>
  </si>
  <si>
    <t>was not on the GL as of 06/30/24.  Included it now in the 09/30/24 quarterly report since it's now on the GL Details for 09/30/24</t>
  </si>
  <si>
    <t>V0136870</t>
  </si>
  <si>
    <t>REPORTING PERIOD QUARTER ENDING:  DECEMBER 31, 2024</t>
  </si>
  <si>
    <t>PRD END: 10/12/24 BW Earnings</t>
  </si>
  <si>
    <t>PRD END: 10/26/24 BW Earnings</t>
  </si>
  <si>
    <t>PRD END: 11/09/24 BW Earnings</t>
  </si>
  <si>
    <t>PRD END: 11/23/24 BW Earnings</t>
  </si>
  <si>
    <t>PRD END: 12/07/24 BW Earnings</t>
  </si>
  <si>
    <t>PRD END: 12/21/24 BW Earnings</t>
  </si>
  <si>
    <t>PRD END: 10/12/24 BW Employer Cont</t>
  </si>
  <si>
    <t>PRD END: 10/26/24 BW Employer Cont</t>
  </si>
  <si>
    <t>PRD END: 11/09/24 BW Employer Cont</t>
  </si>
  <si>
    <t>PRD END: 11/23/24 BW Employer Cont</t>
  </si>
  <si>
    <t>PRD END: 12/07/24 BW Employer Cont</t>
  </si>
  <si>
    <t>PRD END: 12/21/24 BW Employer Cont</t>
  </si>
  <si>
    <t>V0138227</t>
  </si>
  <si>
    <t>V0138228</t>
  </si>
  <si>
    <t>V0139013</t>
  </si>
  <si>
    <t>V0139035</t>
  </si>
  <si>
    <t>V0137923</t>
  </si>
  <si>
    <t>V0137925</t>
  </si>
  <si>
    <t>V0139024</t>
  </si>
  <si>
    <t>V0139039</t>
  </si>
  <si>
    <t>V0137670</t>
  </si>
  <si>
    <t>V0137496</t>
  </si>
  <si>
    <t>P0023519</t>
  </si>
  <si>
    <t>partial, $5,000 was included in 09/30/24 report</t>
  </si>
  <si>
    <t>Bluehost (partial)</t>
  </si>
  <si>
    <t>P0023932</t>
  </si>
  <si>
    <t>was on the GL 09/30/24 but wasn't included in prior quarterly reports</t>
  </si>
  <si>
    <t>P0023743</t>
  </si>
  <si>
    <t>was included in DD#50</t>
  </si>
  <si>
    <t>P0023202</t>
  </si>
  <si>
    <r>
      <t>V0136190 -</t>
    </r>
    <r>
      <rPr>
        <sz val="10"/>
        <color rgb="FFFF0000"/>
        <rFont val="Times New Roman"/>
        <family val="1"/>
      </rPr>
      <t xml:space="preserve"> PO21240</t>
    </r>
  </si>
  <si>
    <t>PO21240</t>
  </si>
  <si>
    <t>new addition</t>
  </si>
  <si>
    <t>REPORTING PERIOD QUARTER ENDING:  MARCH 31, 2025</t>
  </si>
  <si>
    <t>PRD END: 01/04/25 BW Earnings</t>
  </si>
  <si>
    <t>PRD END: 01/18/25 BW Earnings</t>
  </si>
  <si>
    <t>PRD END: 02/01/25 BW Earnings</t>
  </si>
  <si>
    <t>PRD END: 02/15/25 BW Earnings</t>
  </si>
  <si>
    <t>PRD END: 03/01/25 BW Earnings</t>
  </si>
  <si>
    <t>PRD END: 03/15/25 BW Earnings</t>
  </si>
  <si>
    <t>PRD END: 03/29/25 BW Earnings</t>
  </si>
  <si>
    <t>PRD END: 01/04/25 BW Employer Cont</t>
  </si>
  <si>
    <t>PRD END: 01/18/25 BW Employer Cont</t>
  </si>
  <si>
    <t>PRD END: 02/01/25 BW Employer Cont</t>
  </si>
  <si>
    <t>PRD END: 02/15/25 BW Employer Cont</t>
  </si>
  <si>
    <t>PRD END: 03/01/25 BW Employer Cont</t>
  </si>
  <si>
    <t>PRD END: 03/15/25 BW Employer Cont</t>
  </si>
  <si>
    <t>PRD END: 03/29/25 BW Employer Cont</t>
  </si>
  <si>
    <t>V0139268</t>
  </si>
  <si>
    <t>V0139447</t>
  </si>
  <si>
    <t>V0139393</t>
  </si>
  <si>
    <t>V0139394</t>
  </si>
  <si>
    <t>V0140641</t>
  </si>
  <si>
    <t>V0140091</t>
  </si>
  <si>
    <t>V0140092</t>
  </si>
  <si>
    <t>V0140093</t>
  </si>
  <si>
    <t>P0024041</t>
  </si>
  <si>
    <t>P0024373</t>
  </si>
  <si>
    <t>P0024463</t>
  </si>
  <si>
    <t>REPORTING PERIOD QUARTER ENDING:  JUNE 30, 2025</t>
  </si>
  <si>
    <t>PRD END: 04/12/25 BW Earnings</t>
  </si>
  <si>
    <t>PRD END: 04/26/25 BW Earnings</t>
  </si>
  <si>
    <t>PRD END: 05/10/25 BW Earnings</t>
  </si>
  <si>
    <t>PRD END: 05/24/25 BW Earnings</t>
  </si>
  <si>
    <t>PRD END: 06/07/25 BW Earnings</t>
  </si>
  <si>
    <t>PRD END: 06/21/25 BW Earnings</t>
  </si>
  <si>
    <t>PRD END: 04/12/25 BW Employer Cont</t>
  </si>
  <si>
    <t>PRD END: 04/26/25 BW Employer Cont</t>
  </si>
  <si>
    <t>PRD END: 05/10/25 BW Employer Cont</t>
  </si>
  <si>
    <t>PRD END: 05/24/25 BW Employer Cont</t>
  </si>
  <si>
    <t>PRD END: 06/07/25 BW Employer Cont</t>
  </si>
  <si>
    <t>PRD END: 06/21/25 BW Employer Cont</t>
  </si>
  <si>
    <t>V0141372</t>
  </si>
  <si>
    <t>V0141373</t>
  </si>
  <si>
    <t>V0141374</t>
  </si>
  <si>
    <t>TouchNet Information Systems, Inc</t>
  </si>
  <si>
    <t>P0024559</t>
  </si>
  <si>
    <t>P0024665</t>
  </si>
  <si>
    <t>P0024685</t>
  </si>
  <si>
    <t>V0142247</t>
  </si>
  <si>
    <t>V0142012</t>
  </si>
  <si>
    <t>V0142013</t>
  </si>
  <si>
    <t>P0025003</t>
  </si>
  <si>
    <t>P0025004</t>
  </si>
  <si>
    <t>P0025070</t>
  </si>
  <si>
    <t>P0025005</t>
  </si>
  <si>
    <t>P0025006</t>
  </si>
  <si>
    <t>P0025077</t>
  </si>
  <si>
    <t>Encumbrance</t>
  </si>
  <si>
    <t>V0142521</t>
  </si>
  <si>
    <t>P0025134</t>
  </si>
  <si>
    <t>P0025128</t>
  </si>
  <si>
    <t>P0025129</t>
  </si>
  <si>
    <t>P0025130</t>
  </si>
  <si>
    <t>P0025131</t>
  </si>
  <si>
    <t>P0025132</t>
  </si>
  <si>
    <t>P0025133</t>
  </si>
  <si>
    <t>P0025116</t>
  </si>
  <si>
    <t>PRD END: 06/30/25 BW Employer 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</si>
</sst>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/dd/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b/>
      <i/>
      <sz val="10"/>
      <color rgb="FFFF0000"/>
      <name val="Times New Roman"/>
      <family val="1"/>
    </font>
    <font>
      <sz val="8"/>
      <name val="Times New Roman"/>
      <family val="1"/>
    </font>
    <font>
      <sz val="8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color rgb="FF0000FF"/>
      <name val="Times New Roman"/>
      <family val="1"/>
    </font>
    <font>
      <i/>
      <sz val="10"/>
      <color rgb="FF0000FF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u/>
      <sz val="11"/>
      <color theme="1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rgb="FF000099"/>
      <name val="Times New Roman"/>
      <family val="1"/>
    </font>
    <font>
      <sz val="10"/>
      <color rgb="FF00009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86">
    <xf numFmtId="0" fontId="0" fillId="0" borderId="0" xfId="0"/>
    <xf numFmtId="0" fontId="4" fillId="0" borderId="0" xfId="0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/>
    <xf numFmtId="44" fontId="3" fillId="0" borderId="0" xfId="1" applyFont="1" applyFill="1"/>
    <xf numFmtId="165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44" fontId="3" fillId="0" borderId="1" xfId="1" applyFont="1" applyFill="1" applyBorder="1"/>
    <xf numFmtId="165" fontId="5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left"/>
    </xf>
    <xf numFmtId="165" fontId="5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5" fillId="0" borderId="2" xfId="0" applyFont="1" applyFill="1" applyBorder="1"/>
    <xf numFmtId="44" fontId="5" fillId="0" borderId="2" xfId="1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left"/>
    </xf>
    <xf numFmtId="0" fontId="9" fillId="0" borderId="0" xfId="0" applyFont="1" applyFill="1" applyBorder="1"/>
    <xf numFmtId="16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4" fontId="10" fillId="0" borderId="0" xfId="1" applyFont="1" applyFill="1" applyBorder="1"/>
    <xf numFmtId="0" fontId="3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4" fontId="6" fillId="0" borderId="0" xfId="1" applyFont="1" applyFill="1" applyAlignment="1">
      <alignment horizontal="center"/>
    </xf>
    <xf numFmtId="44" fontId="3" fillId="0" borderId="2" xfId="1" applyFont="1" applyFill="1" applyBorder="1"/>
    <xf numFmtId="44" fontId="3" fillId="0" borderId="3" xfId="1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center"/>
    </xf>
    <xf numFmtId="0" fontId="8" fillId="0" borderId="0" xfId="0" applyFont="1" applyFill="1"/>
    <xf numFmtId="165" fontId="8" fillId="0" borderId="0" xfId="0" applyNumberFormat="1" applyFont="1" applyFill="1" applyAlignment="1">
      <alignment horizontal="center"/>
    </xf>
    <xf numFmtId="44" fontId="8" fillId="0" borderId="0" xfId="1" applyFont="1" applyFill="1"/>
    <xf numFmtId="165" fontId="5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44" fontId="3" fillId="0" borderId="3" xfId="1" applyFont="1" applyFill="1" applyBorder="1"/>
    <xf numFmtId="0" fontId="5" fillId="0" borderId="0" xfId="0" applyFont="1" applyFill="1"/>
    <xf numFmtId="44" fontId="3" fillId="0" borderId="0" xfId="1" applyFont="1" applyFill="1" applyBorder="1"/>
    <xf numFmtId="44" fontId="5" fillId="0" borderId="0" xfId="0" applyNumberFormat="1" applyFont="1" applyFill="1"/>
    <xf numFmtId="0" fontId="12" fillId="0" borderId="0" xfId="0" applyFont="1" applyFill="1"/>
    <xf numFmtId="44" fontId="3" fillId="0" borderId="0" xfId="0" applyNumberFormat="1" applyFont="1" applyFill="1"/>
    <xf numFmtId="44" fontId="5" fillId="0" borderId="3" xfId="1" applyFont="1" applyFill="1" applyBorder="1" applyAlignment="1">
      <alignment horizontal="left"/>
    </xf>
    <xf numFmtId="44" fontId="5" fillId="0" borderId="0" xfId="1" applyFont="1" applyFill="1"/>
    <xf numFmtId="0" fontId="5" fillId="0" borderId="0" xfId="0" applyFont="1" applyFill="1" applyAlignment="1">
      <alignment horizont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left"/>
    </xf>
    <xf numFmtId="0" fontId="14" fillId="0" borderId="0" xfId="0" applyFont="1" applyFill="1"/>
    <xf numFmtId="0" fontId="13" fillId="0" borderId="0" xfId="0" applyFont="1" applyFill="1"/>
    <xf numFmtId="43" fontId="5" fillId="0" borderId="0" xfId="3" applyFont="1" applyFill="1"/>
    <xf numFmtId="44" fontId="13" fillId="0" borderId="0" xfId="0" applyNumberFormat="1" applyFont="1" applyFill="1"/>
    <xf numFmtId="0" fontId="11" fillId="0" borderId="0" xfId="0" applyFont="1" applyFill="1" applyBorder="1"/>
    <xf numFmtId="165" fontId="5" fillId="0" borderId="2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5" fontId="4" fillId="0" borderId="2" xfId="0" applyNumberFormat="1" applyFont="1" applyFill="1" applyBorder="1" applyAlignment="1">
      <alignment horizontal="left"/>
    </xf>
    <xf numFmtId="0" fontId="3" fillId="0" borderId="0" xfId="0" applyFont="1" applyFill="1" applyAlignment="1">
      <alignment vertical="center"/>
    </xf>
    <xf numFmtId="165" fontId="5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44" fontId="5" fillId="2" borderId="3" xfId="1" applyFont="1" applyFill="1" applyBorder="1"/>
    <xf numFmtId="165" fontId="5" fillId="0" borderId="3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0" fontId="9" fillId="0" borderId="0" xfId="0" applyFont="1"/>
    <xf numFmtId="165" fontId="10" fillId="0" borderId="0" xfId="0" applyNumberFormat="1" applyFont="1" applyAlignment="1">
      <alignment horizontal="center"/>
    </xf>
    <xf numFmtId="0" fontId="10" fillId="0" borderId="0" xfId="0" applyFont="1"/>
    <xf numFmtId="0" fontId="7" fillId="0" borderId="0" xfId="2" applyFont="1"/>
    <xf numFmtId="0" fontId="7" fillId="0" borderId="0" xfId="2" applyFont="1" applyAlignment="1">
      <alignment horizontal="left"/>
    </xf>
    <xf numFmtId="0" fontId="4" fillId="0" borderId="0" xfId="0" applyFont="1"/>
    <xf numFmtId="165" fontId="3" fillId="0" borderId="0" xfId="0" applyNumberFormat="1" applyFont="1" applyAlignment="1">
      <alignment horizontal="center"/>
    </xf>
    <xf numFmtId="0" fontId="3" fillId="0" borderId="0" xfId="0" applyFont="1"/>
    <xf numFmtId="165" fontId="4" fillId="0" borderId="1" xfId="0" applyNumberFormat="1" applyFont="1" applyBorder="1" applyAlignment="1">
      <alignment horizontal="left"/>
    </xf>
    <xf numFmtId="0" fontId="3" fillId="0" borderId="1" xfId="0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5" fontId="5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5" fontId="3" fillId="0" borderId="2" xfId="0" applyNumberFormat="1" applyFont="1" applyBorder="1" applyAlignment="1">
      <alignment horizontal="center"/>
    </xf>
    <xf numFmtId="0" fontId="12" fillId="0" borderId="0" xfId="0" applyFont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4" fontId="15" fillId="0" borderId="0" xfId="1" applyFont="1" applyFill="1"/>
    <xf numFmtId="44" fontId="13" fillId="0" borderId="0" xfId="0" applyNumberFormat="1" applyFont="1"/>
    <xf numFmtId="0" fontId="3" fillId="0" borderId="2" xfId="0" applyFont="1" applyBorder="1" applyAlignment="1">
      <alignment horizontal="center"/>
    </xf>
    <xf numFmtId="44" fontId="3" fillId="0" borderId="0" xfId="0" applyNumberFormat="1" applyFont="1"/>
    <xf numFmtId="0" fontId="17" fillId="0" borderId="0" xfId="0" applyFont="1"/>
    <xf numFmtId="44" fontId="15" fillId="0" borderId="0" xfId="1" applyFont="1" applyFill="1" applyBorder="1"/>
    <xf numFmtId="44" fontId="5" fillId="0" borderId="0" xfId="0" applyNumberFormat="1" applyFont="1"/>
    <xf numFmtId="44" fontId="16" fillId="0" borderId="0" xfId="0" applyNumberFormat="1" applyFont="1"/>
    <xf numFmtId="0" fontId="5" fillId="0" borderId="0" xfId="0" applyFont="1" applyAlignment="1">
      <alignment horizontal="center"/>
    </xf>
    <xf numFmtId="0" fontId="15" fillId="0" borderId="2" xfId="0" applyFont="1" applyBorder="1"/>
    <xf numFmtId="44" fontId="15" fillId="0" borderId="2" xfId="1" applyFont="1" applyFill="1" applyBorder="1"/>
    <xf numFmtId="0" fontId="3" fillId="0" borderId="3" xfId="0" applyFont="1" applyBorder="1"/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/>
    <xf numFmtId="44" fontId="20" fillId="0" borderId="2" xfId="1" applyFont="1" applyFill="1" applyBorder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3" fontId="21" fillId="0" borderId="0" xfId="3" applyFont="1" applyFill="1" applyAlignment="1">
      <alignment horizontal="center"/>
    </xf>
    <xf numFmtId="0" fontId="19" fillId="0" borderId="0" xfId="0" applyFont="1" applyAlignment="1">
      <alignment horizontal="center"/>
    </xf>
    <xf numFmtId="43" fontId="24" fillId="0" borderId="0" xfId="3" applyFont="1" applyFill="1" applyAlignment="1">
      <alignment horizontal="center"/>
    </xf>
    <xf numFmtId="0" fontId="25" fillId="0" borderId="0" xfId="0" applyFont="1" applyAlignment="1">
      <alignment horizontal="center"/>
    </xf>
    <xf numFmtId="165" fontId="5" fillId="0" borderId="3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44" fontId="15" fillId="0" borderId="3" xfId="1" applyFont="1" applyFill="1" applyBorder="1" applyAlignment="1">
      <alignment horizontal="left"/>
    </xf>
    <xf numFmtId="0" fontId="27" fillId="0" borderId="0" xfId="0" applyFont="1"/>
    <xf numFmtId="165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4" fontId="27" fillId="0" borderId="0" xfId="1" applyFont="1" applyFill="1"/>
    <xf numFmtId="0" fontId="28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/>
    </xf>
    <xf numFmtId="165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44" fontId="15" fillId="3" borderId="0" xfId="1" applyFont="1" applyFill="1"/>
    <xf numFmtId="0" fontId="26" fillId="3" borderId="0" xfId="0" applyFont="1" applyFill="1" applyAlignment="1">
      <alignment horizontal="center"/>
    </xf>
    <xf numFmtId="165" fontId="5" fillId="0" borderId="2" xfId="0" applyNumberFormat="1" applyFont="1" applyFill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4" fontId="6" fillId="0" borderId="2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  <xf numFmtId="44" fontId="30" fillId="0" borderId="0" xfId="1" applyFont="1" applyFill="1" applyBorder="1"/>
    <xf numFmtId="0" fontId="30" fillId="0" borderId="0" xfId="0" applyFont="1" applyFill="1"/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wrapText="1"/>
    </xf>
    <xf numFmtId="44" fontId="27" fillId="0" borderId="0" xfId="1" applyFont="1" applyFill="1" applyBorder="1"/>
    <xf numFmtId="0" fontId="27" fillId="0" borderId="0" xfId="0" applyFont="1" applyFill="1"/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center"/>
    </xf>
    <xf numFmtId="44" fontId="5" fillId="0" borderId="2" xfId="1" applyFont="1" applyFill="1" applyBorder="1" applyAlignment="1">
      <alignment horizontal="left"/>
    </xf>
    <xf numFmtId="165" fontId="5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vertical="center"/>
    </xf>
    <xf numFmtId="164" fontId="3" fillId="0" borderId="0" xfId="0" applyNumberFormat="1" applyFont="1" applyFill="1"/>
    <xf numFmtId="44" fontId="5" fillId="0" borderId="4" xfId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7" fillId="0" borderId="0" xfId="0" applyFont="1" applyFill="1"/>
    <xf numFmtId="165" fontId="31" fillId="0" borderId="0" xfId="0" applyNumberFormat="1" applyFont="1" applyFill="1" applyAlignment="1">
      <alignment horizontal="center"/>
    </xf>
    <xf numFmtId="0" fontId="31" fillId="0" borderId="0" xfId="0" applyFont="1" applyFill="1"/>
    <xf numFmtId="0" fontId="31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44" fontId="31" fillId="0" borderId="0" xfId="1" applyFont="1" applyFill="1" applyBorder="1"/>
    <xf numFmtId="43" fontId="17" fillId="0" borderId="0" xfId="0" applyNumberFormat="1" applyFont="1" applyFill="1"/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4" fontId="6" fillId="0" borderId="0" xfId="1" applyFont="1" applyFill="1" applyBorder="1" applyAlignment="1">
      <alignment horizontal="center"/>
    </xf>
    <xf numFmtId="165" fontId="32" fillId="5" borderId="0" xfId="0" applyNumberFormat="1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0" fontId="32" fillId="5" borderId="0" xfId="0" applyFont="1" applyFill="1"/>
    <xf numFmtId="0" fontId="32" fillId="5" borderId="0" xfId="0" applyFont="1" applyFill="1" applyAlignment="1">
      <alignment wrapText="1"/>
    </xf>
    <xf numFmtId="44" fontId="32" fillId="5" borderId="0" xfId="1" applyFont="1" applyFill="1"/>
    <xf numFmtId="0" fontId="3" fillId="6" borderId="0" xfId="0" applyFont="1" applyFill="1"/>
    <xf numFmtId="165" fontId="3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wrapText="1"/>
    </xf>
    <xf numFmtId="44" fontId="3" fillId="6" borderId="0" xfId="1" applyFont="1" applyFill="1"/>
    <xf numFmtId="165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3" fillId="7" borderId="0" xfId="0" applyFont="1" applyFill="1" applyAlignment="1">
      <alignment horizontal="center" wrapText="1"/>
    </xf>
    <xf numFmtId="44" fontId="3" fillId="7" borderId="0" xfId="1" applyFont="1" applyFill="1"/>
    <xf numFmtId="165" fontId="3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 wrapText="1"/>
    </xf>
    <xf numFmtId="44" fontId="3" fillId="8" borderId="0" xfId="1" applyFont="1" applyFill="1"/>
    <xf numFmtId="0" fontId="27" fillId="7" borderId="0" xfId="0" applyFont="1" applyFill="1" applyAlignment="1">
      <alignment horizontal="center" wrapText="1"/>
    </xf>
    <xf numFmtId="0" fontId="27" fillId="7" borderId="0" xfId="0" applyFont="1" applyFill="1" applyAlignment="1">
      <alignment horizontal="center"/>
    </xf>
    <xf numFmtId="44" fontId="3" fillId="9" borderId="0" xfId="1" applyFont="1" applyFill="1"/>
    <xf numFmtId="44" fontId="3" fillId="10" borderId="0" xfId="1" applyFont="1" applyFill="1"/>
    <xf numFmtId="165" fontId="3" fillId="10" borderId="0" xfId="0" applyNumberFormat="1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0" borderId="0" xfId="0" applyFont="1" applyFill="1"/>
    <xf numFmtId="0" fontId="3" fillId="10" borderId="0" xfId="0" applyFont="1" applyFill="1" applyAlignment="1">
      <alignment horizontal="center" wrapText="1"/>
    </xf>
    <xf numFmtId="0" fontId="12" fillId="10" borderId="0" xfId="0" applyFont="1" applyFill="1"/>
    <xf numFmtId="165" fontId="3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3" fillId="9" borderId="0" xfId="0" applyFont="1" applyFill="1" applyAlignment="1">
      <alignment horizontal="center" wrapText="1"/>
    </xf>
    <xf numFmtId="0" fontId="12" fillId="9" borderId="0" xfId="0" applyFont="1" applyFill="1"/>
    <xf numFmtId="165" fontId="30" fillId="9" borderId="0" xfId="0" applyNumberFormat="1" applyFont="1" applyFill="1" applyAlignment="1">
      <alignment horizontal="center"/>
    </xf>
    <xf numFmtId="0" fontId="30" fillId="9" borderId="0" xfId="0" applyFont="1" applyFill="1" applyAlignment="1">
      <alignment horizontal="center"/>
    </xf>
    <xf numFmtId="0" fontId="30" fillId="9" borderId="0" xfId="0" applyFont="1" applyFill="1"/>
    <xf numFmtId="0" fontId="30" fillId="9" borderId="0" xfId="0" applyFont="1" applyFill="1" applyAlignment="1">
      <alignment horizontal="center" wrapText="1"/>
    </xf>
    <xf numFmtId="0" fontId="33" fillId="9" borderId="0" xfId="0" applyFont="1" applyFill="1" applyAlignment="1">
      <alignment horizontal="center"/>
    </xf>
    <xf numFmtId="44" fontId="30" fillId="9" borderId="0" xfId="1" applyFont="1" applyFill="1" applyBorder="1"/>
    <xf numFmtId="0" fontId="17" fillId="9" borderId="0" xfId="0" applyFont="1" applyFill="1" applyAlignment="1">
      <alignment wrapText="1"/>
    </xf>
    <xf numFmtId="0" fontId="12" fillId="9" borderId="0" xfId="0" applyFont="1" applyFill="1" applyAlignment="1">
      <alignment wrapText="1"/>
    </xf>
    <xf numFmtId="165" fontId="3" fillId="11" borderId="0" xfId="0" applyNumberFormat="1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0" xfId="0" applyFont="1" applyFill="1"/>
    <xf numFmtId="0" fontId="3" fillId="11" borderId="0" xfId="0" applyFont="1" applyFill="1" applyAlignment="1">
      <alignment horizontal="center" wrapText="1"/>
    </xf>
    <xf numFmtId="44" fontId="3" fillId="11" borderId="0" xfId="1" applyFont="1" applyFill="1"/>
    <xf numFmtId="0" fontId="12" fillId="11" borderId="0" xfId="0" applyFont="1" applyFill="1"/>
    <xf numFmtId="0" fontId="33" fillId="11" borderId="0" xfId="0" applyFont="1" applyFill="1" applyAlignment="1">
      <alignment wrapText="1"/>
    </xf>
    <xf numFmtId="165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wrapText="1"/>
    </xf>
    <xf numFmtId="44" fontId="3" fillId="4" borderId="0" xfId="1" applyFont="1" applyFill="1"/>
    <xf numFmtId="0" fontId="12" fillId="4" borderId="0" xfId="0" applyFont="1" applyFill="1"/>
    <xf numFmtId="165" fontId="32" fillId="10" borderId="0" xfId="0" applyNumberFormat="1" applyFont="1" applyFill="1" applyAlignment="1">
      <alignment horizontal="center"/>
    </xf>
    <xf numFmtId="0" fontId="32" fillId="10" borderId="0" xfId="0" applyFont="1" applyFill="1" applyAlignment="1">
      <alignment horizontal="center"/>
    </xf>
    <xf numFmtId="0" fontId="32" fillId="10" borderId="0" xfId="0" applyFont="1" applyFill="1"/>
    <xf numFmtId="0" fontId="32" fillId="10" borderId="0" xfId="0" applyFont="1" applyFill="1" applyAlignment="1">
      <alignment horizontal="center" wrapText="1"/>
    </xf>
    <xf numFmtId="44" fontId="32" fillId="10" borderId="0" xfId="1" applyFont="1" applyFill="1"/>
    <xf numFmtId="0" fontId="17" fillId="10" borderId="0" xfId="0" applyFont="1" applyFill="1" applyAlignment="1">
      <alignment wrapText="1"/>
    </xf>
    <xf numFmtId="44" fontId="3" fillId="0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 wrapText="1"/>
    </xf>
    <xf numFmtId="44" fontId="3" fillId="3" borderId="0" xfId="1" applyFont="1" applyFill="1"/>
    <xf numFmtId="0" fontId="17" fillId="3" borderId="0" xfId="0" applyFont="1" applyFill="1"/>
    <xf numFmtId="0" fontId="3" fillId="3" borderId="0" xfId="0" applyFont="1" applyFill="1" applyAlignment="1">
      <alignment wrapText="1"/>
    </xf>
    <xf numFmtId="0" fontId="33" fillId="0" borderId="0" xfId="0" applyFont="1" applyFill="1" applyAlignment="1">
      <alignment wrapText="1"/>
    </xf>
    <xf numFmtId="43" fontId="34" fillId="0" borderId="0" xfId="3" applyFont="1"/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wrapText="1"/>
    </xf>
    <xf numFmtId="0" fontId="36" fillId="0" borderId="0" xfId="0" applyFont="1" applyFill="1"/>
    <xf numFmtId="0" fontId="32" fillId="0" borderId="0" xfId="0" applyFont="1" applyFill="1"/>
    <xf numFmtId="44" fontId="32" fillId="0" borderId="0" xfId="0" applyNumberFormat="1" applyFont="1" applyFill="1"/>
    <xf numFmtId="0" fontId="3" fillId="0" borderId="0" xfId="0" applyFont="1" applyFill="1" applyAlignment="1">
      <alignment vertical="center" wrapText="1"/>
    </xf>
    <xf numFmtId="0" fontId="17" fillId="0" borderId="0" xfId="0" applyFont="1" applyFill="1" applyAlignment="1">
      <alignment wrapText="1"/>
    </xf>
    <xf numFmtId="44" fontId="5" fillId="0" borderId="0" xfId="0" applyNumberFormat="1" applyFont="1" applyFill="1" applyAlignment="1">
      <alignment wrapText="1"/>
    </xf>
    <xf numFmtId="44" fontId="17" fillId="0" borderId="0" xfId="1" applyFont="1" applyFill="1"/>
    <xf numFmtId="44" fontId="17" fillId="0" borderId="0" xfId="0" applyNumberFormat="1" applyFont="1" applyFill="1" applyAlignment="1">
      <alignment wrapText="1"/>
    </xf>
    <xf numFmtId="44" fontId="17" fillId="0" borderId="0" xfId="0" applyNumberFormat="1" applyFont="1" applyFill="1"/>
    <xf numFmtId="165" fontId="5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165" fontId="5" fillId="0" borderId="3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left" vertical="center"/>
    </xf>
    <xf numFmtId="165" fontId="5" fillId="0" borderId="3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/>
    </xf>
    <xf numFmtId="165" fontId="5" fillId="4" borderId="3" xfId="0" applyNumberFormat="1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>
      <alignment horizontal="left" vertical="center" wrapText="1"/>
    </xf>
    <xf numFmtId="0" fontId="3" fillId="12" borderId="0" xfId="0" applyFont="1" applyFill="1"/>
    <xf numFmtId="165" fontId="3" fillId="12" borderId="0" xfId="0" applyNumberFormat="1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 wrapText="1"/>
    </xf>
    <xf numFmtId="44" fontId="3" fillId="12" borderId="0" xfId="1" applyFont="1" applyFill="1"/>
    <xf numFmtId="0" fontId="27" fillId="12" borderId="0" xfId="0" applyFont="1" applyFill="1" applyAlignment="1">
      <alignment horizontal="center"/>
    </xf>
    <xf numFmtId="0" fontId="3" fillId="12" borderId="0" xfId="0" applyFont="1" applyFill="1" applyAlignment="1">
      <alignment wrapText="1"/>
    </xf>
    <xf numFmtId="14" fontId="0" fillId="0" borderId="0" xfId="0" applyNumberFormat="1"/>
    <xf numFmtId="43" fontId="0" fillId="0" borderId="0" xfId="3" applyFont="1"/>
  </cellXfs>
  <cellStyles count="116">
    <cellStyle name="Comma" xfId="3" builtinId="3"/>
    <cellStyle name="Currency" xfId="1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Normal" xfId="0" builtinId="0"/>
    <cellStyle name="Normal 2" xfId="2" xr:uid="{00000000-0005-0000-0000-00007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7"/>
  <sheetViews>
    <sheetView workbookViewId="0">
      <pane xSplit="1" ySplit="7" topLeftCell="B14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25.7109375" style="3" customWidth="1"/>
    <col min="7" max="7" width="18.42578125" style="3" bestFit="1" customWidth="1"/>
    <col min="8" max="8" width="26.42578125" style="3" customWidth="1"/>
    <col min="9" max="9" width="16.85546875" style="4" customWidth="1"/>
    <col min="10" max="16384" width="8.85546875" style="3"/>
  </cols>
  <sheetData>
    <row r="1" spans="1:9" s="18" customFormat="1" ht="15.75" x14ac:dyDescent="0.25">
      <c r="A1" s="16" t="s">
        <v>625</v>
      </c>
      <c r="B1" s="17"/>
      <c r="C1" s="17"/>
      <c r="D1" s="17"/>
      <c r="I1" s="19"/>
    </row>
    <row r="2" spans="1:9" s="18" customFormat="1" ht="15.75" x14ac:dyDescent="0.25">
      <c r="A2" s="14" t="s">
        <v>617</v>
      </c>
      <c r="B2" s="17"/>
      <c r="C2" s="17"/>
      <c r="D2" s="17"/>
      <c r="I2" s="19"/>
    </row>
    <row r="3" spans="1:9" s="18" customFormat="1" ht="15.75" x14ac:dyDescent="0.25">
      <c r="A3" s="14" t="s">
        <v>652</v>
      </c>
      <c r="B3" s="17"/>
      <c r="C3" s="17"/>
      <c r="D3" s="17"/>
      <c r="I3" s="19"/>
    </row>
    <row r="4" spans="1:9" s="18" customFormat="1" ht="15.75" x14ac:dyDescent="0.25">
      <c r="A4" s="15" t="s">
        <v>653</v>
      </c>
      <c r="B4" s="17"/>
      <c r="C4" s="17"/>
      <c r="D4" s="17"/>
      <c r="I4" s="19"/>
    </row>
    <row r="5" spans="1:9" s="18" customFormat="1" ht="15.75" x14ac:dyDescent="0.25">
      <c r="A5" s="16" t="s">
        <v>3223</v>
      </c>
      <c r="B5" s="17"/>
      <c r="C5" s="17"/>
      <c r="D5" s="17"/>
      <c r="I5" s="19"/>
    </row>
    <row r="6" spans="1:9" ht="14.25" x14ac:dyDescent="0.2">
      <c r="A6" s="1"/>
    </row>
    <row r="9" spans="1:9" ht="15" thickBot="1" x14ac:dyDescent="0.25">
      <c r="B9" s="262" t="s">
        <v>621</v>
      </c>
      <c r="C9" s="262"/>
      <c r="D9" s="5" t="s">
        <v>654</v>
      </c>
      <c r="E9" s="6"/>
      <c r="F9" s="6"/>
      <c r="G9" s="6"/>
      <c r="H9" s="6"/>
      <c r="I9" s="7"/>
    </row>
    <row r="10" spans="1:9" ht="14.25" x14ac:dyDescent="0.2">
      <c r="B10" s="8"/>
      <c r="C10" s="30"/>
      <c r="D10" s="9"/>
    </row>
    <row r="11" spans="1:9" ht="30.75" customHeight="1" x14ac:dyDescent="0.2">
      <c r="B11" s="10" t="s">
        <v>622</v>
      </c>
      <c r="C11" s="263" t="s">
        <v>655</v>
      </c>
      <c r="D11" s="263"/>
      <c r="E11" s="263"/>
      <c r="F11" s="263"/>
      <c r="G11" s="11"/>
      <c r="H11" s="12" t="s">
        <v>624</v>
      </c>
      <c r="I11" s="13">
        <v>808943</v>
      </c>
    </row>
    <row r="14" spans="1:9" x14ac:dyDescent="0.2">
      <c r="B14" s="21" t="s">
        <v>9</v>
      </c>
      <c r="C14" s="21" t="s">
        <v>618</v>
      </c>
      <c r="D14" s="21" t="s">
        <v>619</v>
      </c>
      <c r="E14" s="22" t="s">
        <v>10</v>
      </c>
      <c r="F14" s="22" t="s">
        <v>11</v>
      </c>
      <c r="G14" s="22" t="s">
        <v>12</v>
      </c>
      <c r="H14" s="22" t="s">
        <v>13</v>
      </c>
      <c r="I14" s="23" t="s">
        <v>620</v>
      </c>
    </row>
    <row r="15" spans="1:9" x14ac:dyDescent="0.2">
      <c r="B15" s="2">
        <v>43965</v>
      </c>
      <c r="C15" s="20">
        <v>5307</v>
      </c>
      <c r="D15" s="20" t="s">
        <v>3119</v>
      </c>
      <c r="E15" s="3" t="s">
        <v>656</v>
      </c>
      <c r="F15" s="3" t="s">
        <v>15</v>
      </c>
      <c r="G15" s="3" t="s">
        <v>1477</v>
      </c>
      <c r="H15" s="3" t="s">
        <v>1478</v>
      </c>
      <c r="I15" s="4">
        <v>985.31</v>
      </c>
    </row>
    <row r="16" spans="1:9" x14ac:dyDescent="0.2">
      <c r="B16" s="2">
        <v>43965</v>
      </c>
      <c r="C16" s="20">
        <v>5307</v>
      </c>
      <c r="D16" s="20" t="s">
        <v>3119</v>
      </c>
      <c r="E16" s="3" t="s">
        <v>657</v>
      </c>
      <c r="F16" s="3" t="s">
        <v>15</v>
      </c>
      <c r="G16" s="3" t="s">
        <v>1479</v>
      </c>
      <c r="H16" s="3" t="s">
        <v>1480</v>
      </c>
      <c r="I16" s="4">
        <v>985.31</v>
      </c>
    </row>
    <row r="17" spans="2:9" x14ac:dyDescent="0.2">
      <c r="B17" s="2">
        <v>43965</v>
      </c>
      <c r="C17" s="20">
        <v>5307</v>
      </c>
      <c r="D17" s="20" t="s">
        <v>3119</v>
      </c>
      <c r="E17" s="3" t="s">
        <v>658</v>
      </c>
      <c r="F17" s="3" t="s">
        <v>15</v>
      </c>
      <c r="G17" s="3" t="s">
        <v>1481</v>
      </c>
      <c r="H17" s="3" t="s">
        <v>1482</v>
      </c>
      <c r="I17" s="4">
        <v>985.31</v>
      </c>
    </row>
    <row r="18" spans="2:9" x14ac:dyDescent="0.2">
      <c r="B18" s="2">
        <v>43965</v>
      </c>
      <c r="C18" s="20">
        <v>5307</v>
      </c>
      <c r="D18" s="20" t="s">
        <v>3119</v>
      </c>
      <c r="E18" s="3" t="s">
        <v>659</v>
      </c>
      <c r="F18" s="3" t="s">
        <v>15</v>
      </c>
      <c r="G18" s="3" t="s">
        <v>1483</v>
      </c>
      <c r="H18" s="3" t="s">
        <v>1484</v>
      </c>
      <c r="I18" s="4">
        <v>985.31</v>
      </c>
    </row>
    <row r="19" spans="2:9" x14ac:dyDescent="0.2">
      <c r="B19" s="2">
        <v>43965</v>
      </c>
      <c r="C19" s="20">
        <v>5307</v>
      </c>
      <c r="D19" s="20" t="s">
        <v>3119</v>
      </c>
      <c r="E19" s="3" t="s">
        <v>660</v>
      </c>
      <c r="F19" s="3" t="s">
        <v>15</v>
      </c>
      <c r="G19" s="3" t="s">
        <v>1485</v>
      </c>
      <c r="H19" s="3" t="s">
        <v>1486</v>
      </c>
      <c r="I19" s="4">
        <v>985.31</v>
      </c>
    </row>
    <row r="20" spans="2:9" x14ac:dyDescent="0.2">
      <c r="B20" s="2">
        <v>43965</v>
      </c>
      <c r="C20" s="20">
        <v>5307</v>
      </c>
      <c r="D20" s="20" t="s">
        <v>3119</v>
      </c>
      <c r="E20" s="3" t="s">
        <v>661</v>
      </c>
      <c r="F20" s="3" t="s">
        <v>15</v>
      </c>
      <c r="G20" s="3" t="s">
        <v>1487</v>
      </c>
      <c r="H20" s="3" t="s">
        <v>1488</v>
      </c>
      <c r="I20" s="4">
        <v>985.31</v>
      </c>
    </row>
    <row r="21" spans="2:9" x14ac:dyDescent="0.2">
      <c r="B21" s="2">
        <v>43965</v>
      </c>
      <c r="C21" s="20">
        <v>5307</v>
      </c>
      <c r="D21" s="20" t="s">
        <v>3119</v>
      </c>
      <c r="E21" s="3" t="s">
        <v>662</v>
      </c>
      <c r="F21" s="3" t="s">
        <v>15</v>
      </c>
      <c r="G21" s="3" t="s">
        <v>1489</v>
      </c>
      <c r="H21" s="3" t="s">
        <v>1490</v>
      </c>
      <c r="I21" s="4">
        <v>985.31</v>
      </c>
    </row>
    <row r="22" spans="2:9" x14ac:dyDescent="0.2">
      <c r="B22" s="2">
        <v>43965</v>
      </c>
      <c r="C22" s="20">
        <v>5307</v>
      </c>
      <c r="D22" s="20" t="s">
        <v>3119</v>
      </c>
      <c r="E22" s="3" t="s">
        <v>663</v>
      </c>
      <c r="F22" s="3" t="s">
        <v>15</v>
      </c>
      <c r="G22" s="3" t="s">
        <v>1491</v>
      </c>
      <c r="H22" s="3" t="s">
        <v>1492</v>
      </c>
      <c r="I22" s="4">
        <v>985.31</v>
      </c>
    </row>
    <row r="23" spans="2:9" x14ac:dyDescent="0.2">
      <c r="B23" s="2">
        <v>43965</v>
      </c>
      <c r="C23" s="20">
        <v>5307</v>
      </c>
      <c r="D23" s="20" t="s">
        <v>3119</v>
      </c>
      <c r="E23" s="3" t="s">
        <v>664</v>
      </c>
      <c r="F23" s="3" t="s">
        <v>15</v>
      </c>
      <c r="G23" s="3" t="s">
        <v>1493</v>
      </c>
      <c r="H23" s="3" t="s">
        <v>1494</v>
      </c>
      <c r="I23" s="4">
        <v>985.31</v>
      </c>
    </row>
    <row r="24" spans="2:9" x14ac:dyDescent="0.2">
      <c r="B24" s="2">
        <v>43965</v>
      </c>
      <c r="C24" s="20">
        <v>5307</v>
      </c>
      <c r="D24" s="20" t="s">
        <v>3119</v>
      </c>
      <c r="E24" s="3" t="s">
        <v>665</v>
      </c>
      <c r="F24" s="3" t="s">
        <v>15</v>
      </c>
      <c r="G24" s="3" t="s">
        <v>1495</v>
      </c>
      <c r="H24" s="3" t="s">
        <v>1496</v>
      </c>
      <c r="I24" s="4">
        <v>985.31</v>
      </c>
    </row>
    <row r="25" spans="2:9" x14ac:dyDescent="0.2">
      <c r="B25" s="2">
        <v>43965</v>
      </c>
      <c r="C25" s="20">
        <v>5307</v>
      </c>
      <c r="D25" s="20" t="s">
        <v>3119</v>
      </c>
      <c r="E25" s="3" t="s">
        <v>666</v>
      </c>
      <c r="F25" s="3" t="s">
        <v>15</v>
      </c>
      <c r="G25" s="3" t="s">
        <v>1497</v>
      </c>
      <c r="H25" s="3" t="s">
        <v>1498</v>
      </c>
      <c r="I25" s="4">
        <v>985.31</v>
      </c>
    </row>
    <row r="26" spans="2:9" x14ac:dyDescent="0.2">
      <c r="B26" s="2">
        <v>43965</v>
      </c>
      <c r="C26" s="20">
        <v>5307</v>
      </c>
      <c r="D26" s="20" t="s">
        <v>3119</v>
      </c>
      <c r="E26" s="3" t="s">
        <v>667</v>
      </c>
      <c r="F26" s="3" t="s">
        <v>15</v>
      </c>
      <c r="G26" s="3" t="s">
        <v>1499</v>
      </c>
      <c r="H26" s="3" t="s">
        <v>1500</v>
      </c>
      <c r="I26" s="4">
        <v>985.31</v>
      </c>
    </row>
    <row r="27" spans="2:9" x14ac:dyDescent="0.2">
      <c r="B27" s="2">
        <v>43965</v>
      </c>
      <c r="C27" s="20">
        <v>5307</v>
      </c>
      <c r="D27" s="20" t="s">
        <v>3119</v>
      </c>
      <c r="E27" s="3" t="s">
        <v>668</v>
      </c>
      <c r="F27" s="3" t="s">
        <v>15</v>
      </c>
      <c r="G27" s="3" t="s">
        <v>1501</v>
      </c>
      <c r="H27" s="3" t="s">
        <v>1502</v>
      </c>
      <c r="I27" s="4">
        <v>985.31</v>
      </c>
    </row>
    <row r="28" spans="2:9" x14ac:dyDescent="0.2">
      <c r="B28" s="2">
        <v>43965</v>
      </c>
      <c r="C28" s="20">
        <v>5307</v>
      </c>
      <c r="D28" s="20" t="s">
        <v>3119</v>
      </c>
      <c r="E28" s="3" t="s">
        <v>669</v>
      </c>
      <c r="F28" s="3" t="s">
        <v>15</v>
      </c>
      <c r="G28" s="3" t="s">
        <v>1503</v>
      </c>
      <c r="H28" s="3" t="s">
        <v>1504</v>
      </c>
      <c r="I28" s="4">
        <v>985.31</v>
      </c>
    </row>
    <row r="29" spans="2:9" x14ac:dyDescent="0.2">
      <c r="B29" s="2">
        <v>43965</v>
      </c>
      <c r="C29" s="20">
        <v>5307</v>
      </c>
      <c r="D29" s="20" t="s">
        <v>3119</v>
      </c>
      <c r="E29" s="3" t="s">
        <v>670</v>
      </c>
      <c r="F29" s="3" t="s">
        <v>15</v>
      </c>
      <c r="G29" s="3" t="s">
        <v>1505</v>
      </c>
      <c r="H29" s="3" t="s">
        <v>1506</v>
      </c>
      <c r="I29" s="4">
        <v>985.31</v>
      </c>
    </row>
    <row r="30" spans="2:9" x14ac:dyDescent="0.2">
      <c r="B30" s="2">
        <v>43965</v>
      </c>
      <c r="C30" s="20">
        <v>5307</v>
      </c>
      <c r="D30" s="20" t="s">
        <v>3119</v>
      </c>
      <c r="E30" s="3" t="s">
        <v>671</v>
      </c>
      <c r="F30" s="3" t="s">
        <v>15</v>
      </c>
      <c r="G30" s="3" t="s">
        <v>1507</v>
      </c>
      <c r="H30" s="3" t="s">
        <v>1508</v>
      </c>
      <c r="I30" s="4">
        <v>985.31</v>
      </c>
    </row>
    <row r="31" spans="2:9" x14ac:dyDescent="0.2">
      <c r="B31" s="2">
        <v>43965</v>
      </c>
      <c r="C31" s="20">
        <v>5307</v>
      </c>
      <c r="D31" s="20" t="s">
        <v>3119</v>
      </c>
      <c r="E31" s="3" t="s">
        <v>672</v>
      </c>
      <c r="F31" s="3" t="s">
        <v>15</v>
      </c>
      <c r="G31" s="3" t="s">
        <v>1509</v>
      </c>
      <c r="H31" s="3" t="s">
        <v>1510</v>
      </c>
      <c r="I31" s="4">
        <v>985.31</v>
      </c>
    </row>
    <row r="32" spans="2:9" x14ac:dyDescent="0.2">
      <c r="B32" s="2">
        <v>43965</v>
      </c>
      <c r="C32" s="20">
        <v>5307</v>
      </c>
      <c r="D32" s="20" t="s">
        <v>3119</v>
      </c>
      <c r="E32" s="3" t="s">
        <v>673</v>
      </c>
      <c r="F32" s="3" t="s">
        <v>15</v>
      </c>
      <c r="G32" s="3" t="s">
        <v>1511</v>
      </c>
      <c r="H32" s="3" t="s">
        <v>1512</v>
      </c>
      <c r="I32" s="4">
        <v>985.31</v>
      </c>
    </row>
    <row r="33" spans="2:9" x14ac:dyDescent="0.2">
      <c r="B33" s="2">
        <v>43965</v>
      </c>
      <c r="C33" s="20">
        <v>5307</v>
      </c>
      <c r="D33" s="20" t="s">
        <v>3119</v>
      </c>
      <c r="E33" s="3" t="s">
        <v>674</v>
      </c>
      <c r="F33" s="3" t="s">
        <v>15</v>
      </c>
      <c r="G33" s="3" t="s">
        <v>1513</v>
      </c>
      <c r="H33" s="3" t="s">
        <v>1514</v>
      </c>
      <c r="I33" s="4">
        <v>985.31</v>
      </c>
    </row>
    <row r="34" spans="2:9" x14ac:dyDescent="0.2">
      <c r="B34" s="2">
        <v>43965</v>
      </c>
      <c r="C34" s="20">
        <v>5307</v>
      </c>
      <c r="D34" s="20" t="s">
        <v>3119</v>
      </c>
      <c r="E34" s="3" t="s">
        <v>675</v>
      </c>
      <c r="F34" s="3" t="s">
        <v>15</v>
      </c>
      <c r="G34" s="3" t="s">
        <v>1515</v>
      </c>
      <c r="H34" s="3" t="s">
        <v>1516</v>
      </c>
      <c r="I34" s="4">
        <v>985.31</v>
      </c>
    </row>
    <row r="35" spans="2:9" x14ac:dyDescent="0.2">
      <c r="B35" s="2">
        <v>43970</v>
      </c>
      <c r="C35" s="20">
        <v>5307</v>
      </c>
      <c r="D35" s="20" t="s">
        <v>3119</v>
      </c>
      <c r="E35" s="3" t="s">
        <v>676</v>
      </c>
      <c r="F35" s="3" t="s">
        <v>15</v>
      </c>
      <c r="G35" s="3" t="s">
        <v>1517</v>
      </c>
      <c r="H35" s="3" t="s">
        <v>1518</v>
      </c>
      <c r="I35" s="4">
        <v>985.31</v>
      </c>
    </row>
    <row r="36" spans="2:9" x14ac:dyDescent="0.2">
      <c r="B36" s="2">
        <v>43970</v>
      </c>
      <c r="C36" s="20">
        <v>5307</v>
      </c>
      <c r="D36" s="20" t="s">
        <v>3119</v>
      </c>
      <c r="E36" s="3" t="s">
        <v>677</v>
      </c>
      <c r="F36" s="3" t="s">
        <v>15</v>
      </c>
      <c r="G36" s="3" t="s">
        <v>1519</v>
      </c>
      <c r="H36" s="3" t="s">
        <v>1520</v>
      </c>
      <c r="I36" s="4">
        <v>985.31</v>
      </c>
    </row>
    <row r="37" spans="2:9" x14ac:dyDescent="0.2">
      <c r="B37" s="2">
        <v>43970</v>
      </c>
      <c r="C37" s="20">
        <v>5307</v>
      </c>
      <c r="D37" s="20" t="s">
        <v>3119</v>
      </c>
      <c r="E37" s="3" t="s">
        <v>678</v>
      </c>
      <c r="F37" s="3" t="s">
        <v>15</v>
      </c>
      <c r="G37" s="3" t="s">
        <v>1521</v>
      </c>
      <c r="H37" s="3" t="s">
        <v>1522</v>
      </c>
      <c r="I37" s="4">
        <v>985.31</v>
      </c>
    </row>
    <row r="38" spans="2:9" x14ac:dyDescent="0.2">
      <c r="B38" s="2">
        <v>43970</v>
      </c>
      <c r="C38" s="20">
        <v>5307</v>
      </c>
      <c r="D38" s="20" t="s">
        <v>3119</v>
      </c>
      <c r="E38" s="3" t="s">
        <v>679</v>
      </c>
      <c r="F38" s="3" t="s">
        <v>15</v>
      </c>
      <c r="G38" s="3" t="s">
        <v>1523</v>
      </c>
      <c r="H38" s="3" t="s">
        <v>1524</v>
      </c>
      <c r="I38" s="4">
        <v>985.31</v>
      </c>
    </row>
    <row r="39" spans="2:9" x14ac:dyDescent="0.2">
      <c r="B39" s="2">
        <v>43970</v>
      </c>
      <c r="C39" s="20">
        <v>5307</v>
      </c>
      <c r="D39" s="20" t="s">
        <v>3119</v>
      </c>
      <c r="E39" s="3" t="s">
        <v>680</v>
      </c>
      <c r="F39" s="3" t="s">
        <v>15</v>
      </c>
      <c r="G39" s="3" t="s">
        <v>1525</v>
      </c>
      <c r="H39" s="3" t="s">
        <v>1526</v>
      </c>
      <c r="I39" s="4">
        <v>985.31</v>
      </c>
    </row>
    <row r="40" spans="2:9" x14ac:dyDescent="0.2">
      <c r="B40" s="2">
        <v>43970</v>
      </c>
      <c r="C40" s="20">
        <v>5307</v>
      </c>
      <c r="D40" s="20" t="s">
        <v>3119</v>
      </c>
      <c r="E40" s="3" t="s">
        <v>681</v>
      </c>
      <c r="F40" s="3" t="s">
        <v>15</v>
      </c>
      <c r="G40" s="3" t="s">
        <v>1527</v>
      </c>
      <c r="H40" s="3" t="s">
        <v>1528</v>
      </c>
      <c r="I40" s="4">
        <v>985.31</v>
      </c>
    </row>
    <row r="41" spans="2:9" x14ac:dyDescent="0.2">
      <c r="B41" s="2">
        <v>43970</v>
      </c>
      <c r="C41" s="20">
        <v>5307</v>
      </c>
      <c r="D41" s="20" t="s">
        <v>3119</v>
      </c>
      <c r="E41" s="3" t="s">
        <v>682</v>
      </c>
      <c r="F41" s="3" t="s">
        <v>15</v>
      </c>
      <c r="G41" s="3" t="s">
        <v>1529</v>
      </c>
      <c r="H41" s="3" t="s">
        <v>1530</v>
      </c>
      <c r="I41" s="4">
        <v>985.31</v>
      </c>
    </row>
    <row r="42" spans="2:9" x14ac:dyDescent="0.2">
      <c r="B42" s="2">
        <v>43970</v>
      </c>
      <c r="C42" s="20">
        <v>5307</v>
      </c>
      <c r="D42" s="20" t="s">
        <v>3119</v>
      </c>
      <c r="E42" s="3" t="s">
        <v>683</v>
      </c>
      <c r="F42" s="3" t="s">
        <v>15</v>
      </c>
      <c r="G42" s="3" t="s">
        <v>1531</v>
      </c>
      <c r="H42" s="3" t="s">
        <v>1532</v>
      </c>
      <c r="I42" s="4">
        <v>985.31</v>
      </c>
    </row>
    <row r="43" spans="2:9" x14ac:dyDescent="0.2">
      <c r="B43" s="2">
        <v>43970</v>
      </c>
      <c r="C43" s="20">
        <v>5307</v>
      </c>
      <c r="D43" s="20" t="s">
        <v>3119</v>
      </c>
      <c r="E43" s="3" t="s">
        <v>684</v>
      </c>
      <c r="F43" s="3" t="s">
        <v>15</v>
      </c>
      <c r="G43" s="3" t="s">
        <v>1533</v>
      </c>
      <c r="H43" s="3" t="s">
        <v>1534</v>
      </c>
      <c r="I43" s="4">
        <v>985.31</v>
      </c>
    </row>
    <row r="44" spans="2:9" x14ac:dyDescent="0.2">
      <c r="B44" s="2">
        <v>43970</v>
      </c>
      <c r="C44" s="20">
        <v>5307</v>
      </c>
      <c r="D44" s="20" t="s">
        <v>3119</v>
      </c>
      <c r="E44" s="3" t="s">
        <v>685</v>
      </c>
      <c r="F44" s="3" t="s">
        <v>15</v>
      </c>
      <c r="G44" s="3" t="s">
        <v>1535</v>
      </c>
      <c r="H44" s="3" t="s">
        <v>1536</v>
      </c>
      <c r="I44" s="4">
        <v>985.31</v>
      </c>
    </row>
    <row r="45" spans="2:9" x14ac:dyDescent="0.2">
      <c r="B45" s="2">
        <v>43970</v>
      </c>
      <c r="C45" s="20">
        <v>5307</v>
      </c>
      <c r="D45" s="20" t="s">
        <v>3119</v>
      </c>
      <c r="E45" s="3" t="s">
        <v>686</v>
      </c>
      <c r="F45" s="3" t="s">
        <v>15</v>
      </c>
      <c r="G45" s="3" t="s">
        <v>1537</v>
      </c>
      <c r="H45" s="3" t="s">
        <v>1538</v>
      </c>
      <c r="I45" s="4">
        <v>985.31</v>
      </c>
    </row>
    <row r="46" spans="2:9" x14ac:dyDescent="0.2">
      <c r="B46" s="2">
        <v>43970</v>
      </c>
      <c r="C46" s="20">
        <v>5307</v>
      </c>
      <c r="D46" s="20" t="s">
        <v>3119</v>
      </c>
      <c r="E46" s="3" t="s">
        <v>687</v>
      </c>
      <c r="F46" s="3" t="s">
        <v>15</v>
      </c>
      <c r="G46" s="3" t="s">
        <v>1539</v>
      </c>
      <c r="H46" s="3" t="s">
        <v>1540</v>
      </c>
      <c r="I46" s="4">
        <v>985.31</v>
      </c>
    </row>
    <row r="47" spans="2:9" x14ac:dyDescent="0.2">
      <c r="B47" s="2">
        <v>43970</v>
      </c>
      <c r="C47" s="20">
        <v>5307</v>
      </c>
      <c r="D47" s="20" t="s">
        <v>3119</v>
      </c>
      <c r="E47" s="3" t="s">
        <v>688</v>
      </c>
      <c r="F47" s="3" t="s">
        <v>15</v>
      </c>
      <c r="G47" s="3" t="s">
        <v>1541</v>
      </c>
      <c r="H47" s="3" t="s">
        <v>1542</v>
      </c>
      <c r="I47" s="4">
        <v>985.31</v>
      </c>
    </row>
    <row r="48" spans="2:9" x14ac:dyDescent="0.2">
      <c r="B48" s="2">
        <v>43970</v>
      </c>
      <c r="C48" s="20">
        <v>5307</v>
      </c>
      <c r="D48" s="20" t="s">
        <v>3119</v>
      </c>
      <c r="E48" s="3" t="s">
        <v>689</v>
      </c>
      <c r="F48" s="3" t="s">
        <v>15</v>
      </c>
      <c r="G48" s="3" t="s">
        <v>1543</v>
      </c>
      <c r="H48" s="3" t="s">
        <v>1544</v>
      </c>
      <c r="I48" s="4">
        <v>985.31</v>
      </c>
    </row>
    <row r="49" spans="2:9" x14ac:dyDescent="0.2">
      <c r="B49" s="2">
        <v>43970</v>
      </c>
      <c r="C49" s="20">
        <v>5307</v>
      </c>
      <c r="D49" s="20" t="s">
        <v>3119</v>
      </c>
      <c r="E49" s="3" t="s">
        <v>690</v>
      </c>
      <c r="F49" s="3" t="s">
        <v>15</v>
      </c>
      <c r="G49" s="3" t="s">
        <v>1545</v>
      </c>
      <c r="H49" s="3" t="s">
        <v>1546</v>
      </c>
      <c r="I49" s="4">
        <v>985.31</v>
      </c>
    </row>
    <row r="50" spans="2:9" x14ac:dyDescent="0.2">
      <c r="B50" s="2">
        <v>43970</v>
      </c>
      <c r="C50" s="20">
        <v>5307</v>
      </c>
      <c r="D50" s="20" t="s">
        <v>3119</v>
      </c>
      <c r="E50" s="3" t="s">
        <v>691</v>
      </c>
      <c r="F50" s="3" t="s">
        <v>15</v>
      </c>
      <c r="G50" s="3" t="s">
        <v>1547</v>
      </c>
      <c r="H50" s="3" t="s">
        <v>1548</v>
      </c>
      <c r="I50" s="4">
        <v>985.31</v>
      </c>
    </row>
    <row r="51" spans="2:9" x14ac:dyDescent="0.2">
      <c r="B51" s="2">
        <v>43970</v>
      </c>
      <c r="C51" s="20">
        <v>5307</v>
      </c>
      <c r="D51" s="20" t="s">
        <v>3119</v>
      </c>
      <c r="E51" s="3" t="s">
        <v>692</v>
      </c>
      <c r="F51" s="3" t="s">
        <v>15</v>
      </c>
      <c r="G51" s="3" t="s">
        <v>1549</v>
      </c>
      <c r="H51" s="3" t="s">
        <v>1550</v>
      </c>
      <c r="I51" s="4">
        <v>985.31</v>
      </c>
    </row>
    <row r="52" spans="2:9" x14ac:dyDescent="0.2">
      <c r="B52" s="2">
        <v>43970</v>
      </c>
      <c r="C52" s="20">
        <v>5307</v>
      </c>
      <c r="D52" s="20" t="s">
        <v>3119</v>
      </c>
      <c r="E52" s="3" t="s">
        <v>693</v>
      </c>
      <c r="F52" s="3" t="s">
        <v>15</v>
      </c>
      <c r="G52" s="3" t="s">
        <v>1551</v>
      </c>
      <c r="H52" s="3" t="s">
        <v>1552</v>
      </c>
      <c r="I52" s="4">
        <v>985.31</v>
      </c>
    </row>
    <row r="53" spans="2:9" x14ac:dyDescent="0.2">
      <c r="B53" s="2">
        <v>43970</v>
      </c>
      <c r="C53" s="20">
        <v>5307</v>
      </c>
      <c r="D53" s="20" t="s">
        <v>3119</v>
      </c>
      <c r="E53" s="3" t="s">
        <v>694</v>
      </c>
      <c r="F53" s="3" t="s">
        <v>15</v>
      </c>
      <c r="G53" s="3" t="s">
        <v>1553</v>
      </c>
      <c r="H53" s="3" t="s">
        <v>1554</v>
      </c>
      <c r="I53" s="4">
        <v>985.31</v>
      </c>
    </row>
    <row r="54" spans="2:9" x14ac:dyDescent="0.2">
      <c r="B54" s="2">
        <v>43970</v>
      </c>
      <c r="C54" s="20">
        <v>5307</v>
      </c>
      <c r="D54" s="20" t="s">
        <v>3119</v>
      </c>
      <c r="E54" s="3" t="s">
        <v>695</v>
      </c>
      <c r="F54" s="3" t="s">
        <v>15</v>
      </c>
      <c r="G54" s="3" t="s">
        <v>1555</v>
      </c>
      <c r="H54" s="3" t="s">
        <v>1556</v>
      </c>
      <c r="I54" s="4">
        <v>985.31</v>
      </c>
    </row>
    <row r="55" spans="2:9" x14ac:dyDescent="0.2">
      <c r="B55" s="2">
        <v>43970</v>
      </c>
      <c r="C55" s="20">
        <v>5307</v>
      </c>
      <c r="D55" s="20" t="s">
        <v>3119</v>
      </c>
      <c r="E55" s="3" t="s">
        <v>696</v>
      </c>
      <c r="F55" s="3" t="s">
        <v>15</v>
      </c>
      <c r="G55" s="3" t="s">
        <v>1557</v>
      </c>
      <c r="H55" s="3" t="s">
        <v>1558</v>
      </c>
      <c r="I55" s="4">
        <v>985.31</v>
      </c>
    </row>
    <row r="56" spans="2:9" x14ac:dyDescent="0.2">
      <c r="B56" s="2">
        <v>43970</v>
      </c>
      <c r="C56" s="20">
        <v>5307</v>
      </c>
      <c r="D56" s="20" t="s">
        <v>3119</v>
      </c>
      <c r="E56" s="3" t="s">
        <v>697</v>
      </c>
      <c r="F56" s="3" t="s">
        <v>15</v>
      </c>
      <c r="G56" s="3" t="s">
        <v>1559</v>
      </c>
      <c r="H56" s="3" t="s">
        <v>1560</v>
      </c>
      <c r="I56" s="4">
        <v>985.31</v>
      </c>
    </row>
    <row r="57" spans="2:9" x14ac:dyDescent="0.2">
      <c r="B57" s="2">
        <v>43970</v>
      </c>
      <c r="C57" s="20">
        <v>5307</v>
      </c>
      <c r="D57" s="20" t="s">
        <v>3119</v>
      </c>
      <c r="E57" s="3" t="s">
        <v>698</v>
      </c>
      <c r="F57" s="3" t="s">
        <v>15</v>
      </c>
      <c r="G57" s="3" t="s">
        <v>1561</v>
      </c>
      <c r="H57" s="3" t="s">
        <v>1562</v>
      </c>
      <c r="I57" s="4">
        <v>985.31</v>
      </c>
    </row>
    <row r="58" spans="2:9" x14ac:dyDescent="0.2">
      <c r="B58" s="2">
        <v>43970</v>
      </c>
      <c r="C58" s="20">
        <v>5307</v>
      </c>
      <c r="D58" s="20" t="s">
        <v>3119</v>
      </c>
      <c r="E58" s="3" t="s">
        <v>699</v>
      </c>
      <c r="F58" s="3" t="s">
        <v>15</v>
      </c>
      <c r="G58" s="3" t="s">
        <v>1563</v>
      </c>
      <c r="H58" s="3" t="s">
        <v>1564</v>
      </c>
      <c r="I58" s="4">
        <v>985.31</v>
      </c>
    </row>
    <row r="59" spans="2:9" x14ac:dyDescent="0.2">
      <c r="B59" s="2">
        <v>43970</v>
      </c>
      <c r="C59" s="20">
        <v>5307</v>
      </c>
      <c r="D59" s="20" t="s">
        <v>3119</v>
      </c>
      <c r="E59" s="3" t="s">
        <v>700</v>
      </c>
      <c r="F59" s="3" t="s">
        <v>15</v>
      </c>
      <c r="G59" s="3" t="s">
        <v>1565</v>
      </c>
      <c r="H59" s="3" t="s">
        <v>1566</v>
      </c>
      <c r="I59" s="4">
        <v>985.31</v>
      </c>
    </row>
    <row r="60" spans="2:9" x14ac:dyDescent="0.2">
      <c r="B60" s="2">
        <v>43970</v>
      </c>
      <c r="C60" s="20">
        <v>5307</v>
      </c>
      <c r="D60" s="20" t="s">
        <v>3119</v>
      </c>
      <c r="E60" s="3" t="s">
        <v>701</v>
      </c>
      <c r="F60" s="3" t="s">
        <v>15</v>
      </c>
      <c r="G60" s="3" t="s">
        <v>1567</v>
      </c>
      <c r="H60" s="3" t="s">
        <v>1568</v>
      </c>
      <c r="I60" s="4">
        <v>985.31</v>
      </c>
    </row>
    <row r="61" spans="2:9" x14ac:dyDescent="0.2">
      <c r="B61" s="2">
        <v>43970</v>
      </c>
      <c r="C61" s="20">
        <v>5307</v>
      </c>
      <c r="D61" s="20" t="s">
        <v>3119</v>
      </c>
      <c r="E61" s="3" t="s">
        <v>702</v>
      </c>
      <c r="F61" s="3" t="s">
        <v>15</v>
      </c>
      <c r="G61" s="3" t="s">
        <v>1569</v>
      </c>
      <c r="H61" s="3" t="s">
        <v>1570</v>
      </c>
      <c r="I61" s="4">
        <v>985.31</v>
      </c>
    </row>
    <row r="62" spans="2:9" x14ac:dyDescent="0.2">
      <c r="B62" s="2">
        <v>43970</v>
      </c>
      <c r="C62" s="20">
        <v>5307</v>
      </c>
      <c r="D62" s="20" t="s">
        <v>3119</v>
      </c>
      <c r="E62" s="3" t="s">
        <v>703</v>
      </c>
      <c r="F62" s="3" t="s">
        <v>15</v>
      </c>
      <c r="G62" s="3" t="s">
        <v>1571</v>
      </c>
      <c r="H62" s="3" t="s">
        <v>1572</v>
      </c>
      <c r="I62" s="4">
        <v>985.31</v>
      </c>
    </row>
    <row r="63" spans="2:9" x14ac:dyDescent="0.2">
      <c r="B63" s="2">
        <v>43970</v>
      </c>
      <c r="C63" s="20">
        <v>5307</v>
      </c>
      <c r="D63" s="20" t="s">
        <v>3119</v>
      </c>
      <c r="E63" s="3" t="s">
        <v>704</v>
      </c>
      <c r="F63" s="3" t="s">
        <v>15</v>
      </c>
      <c r="G63" s="3" t="s">
        <v>1573</v>
      </c>
      <c r="H63" s="3" t="s">
        <v>1574</v>
      </c>
      <c r="I63" s="4">
        <v>985.31</v>
      </c>
    </row>
    <row r="64" spans="2:9" x14ac:dyDescent="0.2">
      <c r="B64" s="2">
        <v>43970</v>
      </c>
      <c r="C64" s="20">
        <v>5307</v>
      </c>
      <c r="D64" s="20" t="s">
        <v>3119</v>
      </c>
      <c r="E64" s="3" t="s">
        <v>705</v>
      </c>
      <c r="F64" s="3" t="s">
        <v>15</v>
      </c>
      <c r="G64" s="3" t="s">
        <v>1575</v>
      </c>
      <c r="H64" s="3" t="s">
        <v>1576</v>
      </c>
      <c r="I64" s="4">
        <v>985.31</v>
      </c>
    </row>
    <row r="65" spans="2:9" x14ac:dyDescent="0.2">
      <c r="B65" s="2">
        <v>43970</v>
      </c>
      <c r="C65" s="20">
        <v>5307</v>
      </c>
      <c r="D65" s="20" t="s">
        <v>3119</v>
      </c>
      <c r="E65" s="3" t="s">
        <v>706</v>
      </c>
      <c r="F65" s="3" t="s">
        <v>15</v>
      </c>
      <c r="G65" s="3" t="s">
        <v>1577</v>
      </c>
      <c r="H65" s="3" t="s">
        <v>1578</v>
      </c>
      <c r="I65" s="4">
        <v>985.31</v>
      </c>
    </row>
    <row r="66" spans="2:9" x14ac:dyDescent="0.2">
      <c r="B66" s="2">
        <v>43970</v>
      </c>
      <c r="C66" s="20">
        <v>5307</v>
      </c>
      <c r="D66" s="20" t="s">
        <v>3119</v>
      </c>
      <c r="E66" s="3" t="s">
        <v>707</v>
      </c>
      <c r="F66" s="3" t="s">
        <v>15</v>
      </c>
      <c r="G66" s="3" t="s">
        <v>1579</v>
      </c>
      <c r="H66" s="3" t="s">
        <v>1580</v>
      </c>
      <c r="I66" s="4">
        <v>985.31</v>
      </c>
    </row>
    <row r="67" spans="2:9" x14ac:dyDescent="0.2">
      <c r="B67" s="2">
        <v>43970</v>
      </c>
      <c r="C67" s="20">
        <v>5307</v>
      </c>
      <c r="D67" s="20" t="s">
        <v>3119</v>
      </c>
      <c r="E67" s="3" t="s">
        <v>708</v>
      </c>
      <c r="F67" s="3" t="s">
        <v>15</v>
      </c>
      <c r="G67" s="3" t="s">
        <v>1581</v>
      </c>
      <c r="H67" s="3" t="s">
        <v>1582</v>
      </c>
      <c r="I67" s="4">
        <v>985.31</v>
      </c>
    </row>
    <row r="68" spans="2:9" x14ac:dyDescent="0.2">
      <c r="B68" s="2">
        <v>43970</v>
      </c>
      <c r="C68" s="20">
        <v>5307</v>
      </c>
      <c r="D68" s="20" t="s">
        <v>3119</v>
      </c>
      <c r="E68" s="3" t="s">
        <v>709</v>
      </c>
      <c r="F68" s="3" t="s">
        <v>15</v>
      </c>
      <c r="G68" s="3" t="s">
        <v>1583</v>
      </c>
      <c r="H68" s="3" t="s">
        <v>1584</v>
      </c>
      <c r="I68" s="4">
        <v>985.31</v>
      </c>
    </row>
    <row r="69" spans="2:9" x14ac:dyDescent="0.2">
      <c r="B69" s="2">
        <v>43970</v>
      </c>
      <c r="C69" s="20">
        <v>5307</v>
      </c>
      <c r="D69" s="20" t="s">
        <v>3119</v>
      </c>
      <c r="E69" s="3" t="s">
        <v>710</v>
      </c>
      <c r="F69" s="3" t="s">
        <v>15</v>
      </c>
      <c r="G69" s="3" t="s">
        <v>1585</v>
      </c>
      <c r="H69" s="3" t="s">
        <v>1586</v>
      </c>
      <c r="I69" s="4">
        <v>985.31</v>
      </c>
    </row>
    <row r="70" spans="2:9" x14ac:dyDescent="0.2">
      <c r="B70" s="2">
        <v>43970</v>
      </c>
      <c r="C70" s="20">
        <v>5307</v>
      </c>
      <c r="D70" s="20" t="s">
        <v>3119</v>
      </c>
      <c r="E70" s="3" t="s">
        <v>711</v>
      </c>
      <c r="F70" s="3" t="s">
        <v>15</v>
      </c>
      <c r="G70" s="3" t="s">
        <v>1587</v>
      </c>
      <c r="H70" s="3" t="s">
        <v>1588</v>
      </c>
      <c r="I70" s="4">
        <v>985.31</v>
      </c>
    </row>
    <row r="71" spans="2:9" x14ac:dyDescent="0.2">
      <c r="B71" s="2">
        <v>43970</v>
      </c>
      <c r="C71" s="20">
        <v>5307</v>
      </c>
      <c r="D71" s="20" t="s">
        <v>3119</v>
      </c>
      <c r="E71" s="3" t="s">
        <v>712</v>
      </c>
      <c r="F71" s="3" t="s">
        <v>15</v>
      </c>
      <c r="G71" s="3" t="s">
        <v>1589</v>
      </c>
      <c r="H71" s="3" t="s">
        <v>1590</v>
      </c>
      <c r="I71" s="4">
        <v>985.31</v>
      </c>
    </row>
    <row r="72" spans="2:9" x14ac:dyDescent="0.2">
      <c r="B72" s="2">
        <v>43970</v>
      </c>
      <c r="C72" s="20">
        <v>5307</v>
      </c>
      <c r="D72" s="20" t="s">
        <v>3119</v>
      </c>
      <c r="E72" s="3" t="s">
        <v>713</v>
      </c>
      <c r="F72" s="3" t="s">
        <v>15</v>
      </c>
      <c r="G72" s="3" t="s">
        <v>1591</v>
      </c>
      <c r="H72" s="3" t="s">
        <v>1592</v>
      </c>
      <c r="I72" s="4">
        <v>985.31</v>
      </c>
    </row>
    <row r="73" spans="2:9" x14ac:dyDescent="0.2">
      <c r="B73" s="2">
        <v>43970</v>
      </c>
      <c r="C73" s="20">
        <v>5307</v>
      </c>
      <c r="D73" s="20" t="s">
        <v>3119</v>
      </c>
      <c r="E73" s="3" t="s">
        <v>714</v>
      </c>
      <c r="F73" s="3" t="s">
        <v>15</v>
      </c>
      <c r="G73" s="3" t="s">
        <v>1593</v>
      </c>
      <c r="H73" s="3" t="s">
        <v>1594</v>
      </c>
      <c r="I73" s="4">
        <v>985.31</v>
      </c>
    </row>
    <row r="74" spans="2:9" x14ac:dyDescent="0.2">
      <c r="B74" s="2">
        <v>43970</v>
      </c>
      <c r="C74" s="20">
        <v>5307</v>
      </c>
      <c r="D74" s="20" t="s">
        <v>3119</v>
      </c>
      <c r="E74" s="3" t="s">
        <v>715</v>
      </c>
      <c r="F74" s="3" t="s">
        <v>15</v>
      </c>
      <c r="G74" s="3" t="s">
        <v>1595</v>
      </c>
      <c r="H74" s="3" t="s">
        <v>1596</v>
      </c>
      <c r="I74" s="4">
        <v>985.31</v>
      </c>
    </row>
    <row r="75" spans="2:9" x14ac:dyDescent="0.2">
      <c r="B75" s="2">
        <v>43970</v>
      </c>
      <c r="C75" s="20">
        <v>5307</v>
      </c>
      <c r="D75" s="20" t="s">
        <v>3119</v>
      </c>
      <c r="E75" s="3" t="s">
        <v>716</v>
      </c>
      <c r="F75" s="3" t="s">
        <v>15</v>
      </c>
      <c r="G75" s="3" t="s">
        <v>1597</v>
      </c>
      <c r="H75" s="3" t="s">
        <v>1598</v>
      </c>
      <c r="I75" s="4">
        <v>985.31</v>
      </c>
    </row>
    <row r="76" spans="2:9" x14ac:dyDescent="0.2">
      <c r="B76" s="2">
        <v>43970</v>
      </c>
      <c r="C76" s="20">
        <v>5307</v>
      </c>
      <c r="D76" s="20" t="s">
        <v>3119</v>
      </c>
      <c r="E76" s="3" t="s">
        <v>717</v>
      </c>
      <c r="F76" s="3" t="s">
        <v>15</v>
      </c>
      <c r="G76" s="3" t="s">
        <v>1599</v>
      </c>
      <c r="H76" s="3" t="s">
        <v>1600</v>
      </c>
      <c r="I76" s="4">
        <v>985.31</v>
      </c>
    </row>
    <row r="77" spans="2:9" x14ac:dyDescent="0.2">
      <c r="B77" s="2">
        <v>43970</v>
      </c>
      <c r="C77" s="20">
        <v>5307</v>
      </c>
      <c r="D77" s="20" t="s">
        <v>3119</v>
      </c>
      <c r="E77" s="3" t="s">
        <v>718</v>
      </c>
      <c r="F77" s="3" t="s">
        <v>15</v>
      </c>
      <c r="G77" s="3" t="s">
        <v>1601</v>
      </c>
      <c r="H77" s="3" t="s">
        <v>1602</v>
      </c>
      <c r="I77" s="4">
        <v>985.31</v>
      </c>
    </row>
    <row r="78" spans="2:9" x14ac:dyDescent="0.2">
      <c r="B78" s="2">
        <v>43970</v>
      </c>
      <c r="C78" s="20">
        <v>5307</v>
      </c>
      <c r="D78" s="20" t="s">
        <v>3119</v>
      </c>
      <c r="E78" s="3" t="s">
        <v>719</v>
      </c>
      <c r="F78" s="3" t="s">
        <v>15</v>
      </c>
      <c r="G78" s="3" t="s">
        <v>1603</v>
      </c>
      <c r="H78" s="3" t="s">
        <v>1604</v>
      </c>
      <c r="I78" s="4">
        <v>985.31</v>
      </c>
    </row>
    <row r="79" spans="2:9" x14ac:dyDescent="0.2">
      <c r="B79" s="2">
        <v>43970</v>
      </c>
      <c r="C79" s="20">
        <v>5307</v>
      </c>
      <c r="D79" s="20" t="s">
        <v>3119</v>
      </c>
      <c r="E79" s="3" t="s">
        <v>720</v>
      </c>
      <c r="F79" s="3" t="s">
        <v>15</v>
      </c>
      <c r="G79" s="3" t="s">
        <v>1605</v>
      </c>
      <c r="H79" s="3" t="s">
        <v>1606</v>
      </c>
      <c r="I79" s="4">
        <v>985.31</v>
      </c>
    </row>
    <row r="80" spans="2:9" x14ac:dyDescent="0.2">
      <c r="B80" s="2">
        <v>43970</v>
      </c>
      <c r="C80" s="20">
        <v>5307</v>
      </c>
      <c r="D80" s="20" t="s">
        <v>3119</v>
      </c>
      <c r="E80" s="3" t="s">
        <v>721</v>
      </c>
      <c r="F80" s="3" t="s">
        <v>15</v>
      </c>
      <c r="G80" s="3" t="s">
        <v>1607</v>
      </c>
      <c r="H80" s="3" t="s">
        <v>1608</v>
      </c>
      <c r="I80" s="4">
        <v>985.31</v>
      </c>
    </row>
    <row r="81" spans="2:9" x14ac:dyDescent="0.2">
      <c r="B81" s="2">
        <v>43993</v>
      </c>
      <c r="C81" s="20">
        <v>5307</v>
      </c>
      <c r="D81" s="20" t="s">
        <v>3119</v>
      </c>
      <c r="E81" s="3" t="s">
        <v>722</v>
      </c>
      <c r="F81" s="3" t="s">
        <v>15</v>
      </c>
      <c r="G81" s="3" t="s">
        <v>1609</v>
      </c>
      <c r="H81" s="3" t="s">
        <v>1610</v>
      </c>
      <c r="I81" s="4">
        <v>985.31</v>
      </c>
    </row>
    <row r="82" spans="2:9" x14ac:dyDescent="0.2">
      <c r="B82" s="2">
        <v>43993</v>
      </c>
      <c r="C82" s="20">
        <v>5307</v>
      </c>
      <c r="D82" s="20" t="s">
        <v>3119</v>
      </c>
      <c r="E82" s="3" t="s">
        <v>723</v>
      </c>
      <c r="F82" s="3" t="s">
        <v>15</v>
      </c>
      <c r="G82" s="3" t="s">
        <v>1611</v>
      </c>
      <c r="H82" s="3" t="s">
        <v>1612</v>
      </c>
      <c r="I82" s="4">
        <v>985.31</v>
      </c>
    </row>
    <row r="83" spans="2:9" x14ac:dyDescent="0.2">
      <c r="B83" s="2">
        <v>43993</v>
      </c>
      <c r="C83" s="20">
        <v>5307</v>
      </c>
      <c r="D83" s="20" t="s">
        <v>3119</v>
      </c>
      <c r="E83" s="3" t="s">
        <v>724</v>
      </c>
      <c r="F83" s="3" t="s">
        <v>15</v>
      </c>
      <c r="G83" s="3" t="s">
        <v>1613</v>
      </c>
      <c r="H83" s="3" t="s">
        <v>1614</v>
      </c>
      <c r="I83" s="4">
        <v>985.31</v>
      </c>
    </row>
    <row r="84" spans="2:9" x14ac:dyDescent="0.2">
      <c r="B84" s="2">
        <v>43993</v>
      </c>
      <c r="C84" s="20">
        <v>5307</v>
      </c>
      <c r="D84" s="20" t="s">
        <v>3119</v>
      </c>
      <c r="E84" s="3" t="s">
        <v>725</v>
      </c>
      <c r="F84" s="3" t="s">
        <v>15</v>
      </c>
      <c r="G84" s="3" t="s">
        <v>1615</v>
      </c>
      <c r="H84" s="3" t="s">
        <v>1616</v>
      </c>
      <c r="I84" s="4">
        <v>985.31</v>
      </c>
    </row>
    <row r="85" spans="2:9" x14ac:dyDescent="0.2">
      <c r="B85" s="2">
        <v>43993</v>
      </c>
      <c r="C85" s="20">
        <v>5307</v>
      </c>
      <c r="D85" s="20" t="s">
        <v>3119</v>
      </c>
      <c r="E85" s="3" t="s">
        <v>726</v>
      </c>
      <c r="F85" s="3" t="s">
        <v>15</v>
      </c>
      <c r="G85" s="3" t="s">
        <v>1617</v>
      </c>
      <c r="H85" s="3" t="s">
        <v>1618</v>
      </c>
      <c r="I85" s="4">
        <v>985.31</v>
      </c>
    </row>
    <row r="86" spans="2:9" x14ac:dyDescent="0.2">
      <c r="B86" s="2">
        <v>43993</v>
      </c>
      <c r="C86" s="20">
        <v>5307</v>
      </c>
      <c r="D86" s="20" t="s">
        <v>3119</v>
      </c>
      <c r="E86" s="3" t="s">
        <v>727</v>
      </c>
      <c r="F86" s="3" t="s">
        <v>15</v>
      </c>
      <c r="G86" s="3" t="s">
        <v>1619</v>
      </c>
      <c r="H86" s="3" t="s">
        <v>1620</v>
      </c>
      <c r="I86" s="4">
        <v>985.31</v>
      </c>
    </row>
    <row r="87" spans="2:9" x14ac:dyDescent="0.2">
      <c r="B87" s="2">
        <v>43993</v>
      </c>
      <c r="C87" s="20">
        <v>5307</v>
      </c>
      <c r="D87" s="20" t="s">
        <v>3119</v>
      </c>
      <c r="E87" s="3" t="s">
        <v>728</v>
      </c>
      <c r="F87" s="3" t="s">
        <v>15</v>
      </c>
      <c r="G87" s="3" t="s">
        <v>1621</v>
      </c>
      <c r="H87" s="3" t="s">
        <v>1622</v>
      </c>
      <c r="I87" s="4">
        <v>985.31</v>
      </c>
    </row>
    <row r="88" spans="2:9" x14ac:dyDescent="0.2">
      <c r="B88" s="2">
        <v>43993</v>
      </c>
      <c r="C88" s="20">
        <v>5307</v>
      </c>
      <c r="D88" s="20" t="s">
        <v>3119</v>
      </c>
      <c r="E88" s="3" t="s">
        <v>729</v>
      </c>
      <c r="F88" s="3" t="s">
        <v>15</v>
      </c>
      <c r="G88" s="3" t="s">
        <v>1623</v>
      </c>
      <c r="H88" s="3" t="s">
        <v>1624</v>
      </c>
      <c r="I88" s="4">
        <v>985.31</v>
      </c>
    </row>
    <row r="89" spans="2:9" x14ac:dyDescent="0.2">
      <c r="B89" s="2">
        <v>43993</v>
      </c>
      <c r="C89" s="20">
        <v>5307</v>
      </c>
      <c r="D89" s="20" t="s">
        <v>3119</v>
      </c>
      <c r="E89" s="3" t="s">
        <v>730</v>
      </c>
      <c r="F89" s="3" t="s">
        <v>15</v>
      </c>
      <c r="G89" s="3" t="s">
        <v>1625</v>
      </c>
      <c r="H89" s="3" t="s">
        <v>1626</v>
      </c>
      <c r="I89" s="4">
        <v>985.31</v>
      </c>
    </row>
    <row r="90" spans="2:9" x14ac:dyDescent="0.2">
      <c r="B90" s="2">
        <v>43993</v>
      </c>
      <c r="C90" s="20">
        <v>5307</v>
      </c>
      <c r="D90" s="20" t="s">
        <v>3119</v>
      </c>
      <c r="E90" s="3" t="s">
        <v>731</v>
      </c>
      <c r="F90" s="3" t="s">
        <v>15</v>
      </c>
      <c r="G90" s="3" t="s">
        <v>1627</v>
      </c>
      <c r="H90" s="3" t="s">
        <v>1628</v>
      </c>
      <c r="I90" s="4">
        <v>985.31</v>
      </c>
    </row>
    <row r="91" spans="2:9" x14ac:dyDescent="0.2">
      <c r="B91" s="2">
        <v>43993</v>
      </c>
      <c r="C91" s="20">
        <v>5307</v>
      </c>
      <c r="D91" s="20" t="s">
        <v>3119</v>
      </c>
      <c r="E91" s="3" t="s">
        <v>732</v>
      </c>
      <c r="F91" s="3" t="s">
        <v>15</v>
      </c>
      <c r="G91" s="3" t="s">
        <v>1629</v>
      </c>
      <c r="H91" s="3" t="s">
        <v>1630</v>
      </c>
      <c r="I91" s="4">
        <v>985.31</v>
      </c>
    </row>
    <row r="92" spans="2:9" x14ac:dyDescent="0.2">
      <c r="B92" s="2">
        <v>43993</v>
      </c>
      <c r="C92" s="20">
        <v>5307</v>
      </c>
      <c r="D92" s="20" t="s">
        <v>3119</v>
      </c>
      <c r="E92" s="3" t="s">
        <v>733</v>
      </c>
      <c r="F92" s="3" t="s">
        <v>15</v>
      </c>
      <c r="G92" s="3" t="s">
        <v>1631</v>
      </c>
      <c r="H92" s="3" t="s">
        <v>1632</v>
      </c>
      <c r="I92" s="4">
        <v>985.31</v>
      </c>
    </row>
    <row r="93" spans="2:9" x14ac:dyDescent="0.2">
      <c r="B93" s="2">
        <v>43993</v>
      </c>
      <c r="C93" s="20">
        <v>5307</v>
      </c>
      <c r="D93" s="20" t="s">
        <v>3119</v>
      </c>
      <c r="E93" s="3" t="s">
        <v>734</v>
      </c>
      <c r="F93" s="3" t="s">
        <v>15</v>
      </c>
      <c r="G93" s="3" t="s">
        <v>1633</v>
      </c>
      <c r="H93" s="3" t="s">
        <v>1634</v>
      </c>
      <c r="I93" s="4">
        <v>985.31</v>
      </c>
    </row>
    <row r="94" spans="2:9" x14ac:dyDescent="0.2">
      <c r="B94" s="2">
        <v>43993</v>
      </c>
      <c r="C94" s="20">
        <v>5307</v>
      </c>
      <c r="D94" s="20" t="s">
        <v>3119</v>
      </c>
      <c r="E94" s="3" t="s">
        <v>735</v>
      </c>
      <c r="F94" s="3" t="s">
        <v>15</v>
      </c>
      <c r="G94" s="3" t="s">
        <v>1635</v>
      </c>
      <c r="H94" s="3" t="s">
        <v>1636</v>
      </c>
      <c r="I94" s="4">
        <v>985.31</v>
      </c>
    </row>
    <row r="95" spans="2:9" x14ac:dyDescent="0.2">
      <c r="B95" s="2">
        <v>43993</v>
      </c>
      <c r="C95" s="20">
        <v>5307</v>
      </c>
      <c r="D95" s="20" t="s">
        <v>3119</v>
      </c>
      <c r="E95" s="3" t="s">
        <v>736</v>
      </c>
      <c r="F95" s="3" t="s">
        <v>15</v>
      </c>
      <c r="G95" s="3" t="s">
        <v>1637</v>
      </c>
      <c r="H95" s="3" t="s">
        <v>1638</v>
      </c>
      <c r="I95" s="4">
        <v>985.31</v>
      </c>
    </row>
    <row r="96" spans="2:9" x14ac:dyDescent="0.2">
      <c r="B96" s="2">
        <v>43993</v>
      </c>
      <c r="C96" s="20">
        <v>5307</v>
      </c>
      <c r="D96" s="20" t="s">
        <v>3119</v>
      </c>
      <c r="E96" s="3" t="s">
        <v>737</v>
      </c>
      <c r="F96" s="3" t="s">
        <v>15</v>
      </c>
      <c r="G96" s="3" t="s">
        <v>1639</v>
      </c>
      <c r="H96" s="3" t="s">
        <v>1640</v>
      </c>
      <c r="I96" s="4">
        <v>985.31</v>
      </c>
    </row>
    <row r="97" spans="2:9" x14ac:dyDescent="0.2">
      <c r="B97" s="2">
        <v>43993</v>
      </c>
      <c r="C97" s="20">
        <v>5307</v>
      </c>
      <c r="D97" s="20" t="s">
        <v>3119</v>
      </c>
      <c r="E97" s="3" t="s">
        <v>738</v>
      </c>
      <c r="F97" s="3" t="s">
        <v>15</v>
      </c>
      <c r="G97" s="3" t="s">
        <v>1641</v>
      </c>
      <c r="H97" s="3" t="s">
        <v>1642</v>
      </c>
      <c r="I97" s="4">
        <v>985.31</v>
      </c>
    </row>
    <row r="98" spans="2:9" x14ac:dyDescent="0.2">
      <c r="B98" s="2">
        <v>43993</v>
      </c>
      <c r="C98" s="20">
        <v>5307</v>
      </c>
      <c r="D98" s="20" t="s">
        <v>3119</v>
      </c>
      <c r="E98" s="3" t="s">
        <v>739</v>
      </c>
      <c r="F98" s="3" t="s">
        <v>15</v>
      </c>
      <c r="G98" s="3" t="s">
        <v>1643</v>
      </c>
      <c r="H98" s="3" t="s">
        <v>1644</v>
      </c>
      <c r="I98" s="4">
        <v>985.31</v>
      </c>
    </row>
    <row r="99" spans="2:9" x14ac:dyDescent="0.2">
      <c r="B99" s="2">
        <v>43993</v>
      </c>
      <c r="C99" s="20">
        <v>5307</v>
      </c>
      <c r="D99" s="20" t="s">
        <v>3119</v>
      </c>
      <c r="E99" s="3" t="s">
        <v>740</v>
      </c>
      <c r="F99" s="3" t="s">
        <v>15</v>
      </c>
      <c r="G99" s="3" t="s">
        <v>1645</v>
      </c>
      <c r="H99" s="3" t="s">
        <v>1646</v>
      </c>
      <c r="I99" s="4">
        <v>985.31</v>
      </c>
    </row>
    <row r="100" spans="2:9" x14ac:dyDescent="0.2">
      <c r="B100" s="2">
        <v>43993</v>
      </c>
      <c r="C100" s="20">
        <v>5307</v>
      </c>
      <c r="D100" s="20" t="s">
        <v>3119</v>
      </c>
      <c r="E100" s="3" t="s">
        <v>741</v>
      </c>
      <c r="F100" s="3" t="s">
        <v>15</v>
      </c>
      <c r="G100" s="3" t="s">
        <v>1647</v>
      </c>
      <c r="H100" s="3" t="s">
        <v>1648</v>
      </c>
      <c r="I100" s="4">
        <v>985.31</v>
      </c>
    </row>
    <row r="101" spans="2:9" x14ac:dyDescent="0.2">
      <c r="B101" s="2">
        <v>43993</v>
      </c>
      <c r="C101" s="20">
        <v>5307</v>
      </c>
      <c r="D101" s="20" t="s">
        <v>3119</v>
      </c>
      <c r="E101" s="3" t="s">
        <v>742</v>
      </c>
      <c r="F101" s="3" t="s">
        <v>15</v>
      </c>
      <c r="G101" s="3" t="s">
        <v>1649</v>
      </c>
      <c r="H101" s="3" t="s">
        <v>1650</v>
      </c>
      <c r="I101" s="4">
        <v>985.31</v>
      </c>
    </row>
    <row r="102" spans="2:9" x14ac:dyDescent="0.2">
      <c r="B102" s="2">
        <v>43993</v>
      </c>
      <c r="C102" s="20">
        <v>5307</v>
      </c>
      <c r="D102" s="20" t="s">
        <v>3119</v>
      </c>
      <c r="E102" s="3" t="s">
        <v>743</v>
      </c>
      <c r="F102" s="3" t="s">
        <v>15</v>
      </c>
      <c r="G102" s="3" t="s">
        <v>1651</v>
      </c>
      <c r="H102" s="3" t="s">
        <v>1652</v>
      </c>
      <c r="I102" s="4">
        <v>985.31</v>
      </c>
    </row>
    <row r="103" spans="2:9" x14ac:dyDescent="0.2">
      <c r="B103" s="2">
        <v>43993</v>
      </c>
      <c r="C103" s="20">
        <v>5307</v>
      </c>
      <c r="D103" s="20" t="s">
        <v>3119</v>
      </c>
      <c r="E103" s="3" t="s">
        <v>744</v>
      </c>
      <c r="F103" s="3" t="s">
        <v>15</v>
      </c>
      <c r="G103" s="3" t="s">
        <v>1653</v>
      </c>
      <c r="H103" s="3" t="s">
        <v>1654</v>
      </c>
      <c r="I103" s="4">
        <v>985.31</v>
      </c>
    </row>
    <row r="104" spans="2:9" x14ac:dyDescent="0.2">
      <c r="B104" s="2">
        <v>43993</v>
      </c>
      <c r="C104" s="20">
        <v>5307</v>
      </c>
      <c r="D104" s="20" t="s">
        <v>3119</v>
      </c>
      <c r="E104" s="3" t="s">
        <v>745</v>
      </c>
      <c r="F104" s="3" t="s">
        <v>15</v>
      </c>
      <c r="G104" s="3" t="s">
        <v>1655</v>
      </c>
      <c r="H104" s="3" t="s">
        <v>1656</v>
      </c>
      <c r="I104" s="4">
        <v>985.31</v>
      </c>
    </row>
    <row r="105" spans="2:9" x14ac:dyDescent="0.2">
      <c r="B105" s="2">
        <v>43993</v>
      </c>
      <c r="C105" s="20">
        <v>5307</v>
      </c>
      <c r="D105" s="20" t="s">
        <v>3119</v>
      </c>
      <c r="E105" s="3" t="s">
        <v>746</v>
      </c>
      <c r="F105" s="3" t="s">
        <v>15</v>
      </c>
      <c r="G105" s="3" t="s">
        <v>1657</v>
      </c>
      <c r="H105" s="3" t="s">
        <v>1658</v>
      </c>
      <c r="I105" s="4">
        <v>985.31</v>
      </c>
    </row>
    <row r="106" spans="2:9" x14ac:dyDescent="0.2">
      <c r="B106" s="2">
        <v>43993</v>
      </c>
      <c r="C106" s="20">
        <v>5307</v>
      </c>
      <c r="D106" s="20" t="s">
        <v>3119</v>
      </c>
      <c r="E106" s="3" t="s">
        <v>747</v>
      </c>
      <c r="F106" s="3" t="s">
        <v>15</v>
      </c>
      <c r="G106" s="3" t="s">
        <v>1659</v>
      </c>
      <c r="H106" s="3" t="s">
        <v>1660</v>
      </c>
      <c r="I106" s="4">
        <v>985.31</v>
      </c>
    </row>
    <row r="107" spans="2:9" x14ac:dyDescent="0.2">
      <c r="B107" s="2">
        <v>43993</v>
      </c>
      <c r="C107" s="20">
        <v>5307</v>
      </c>
      <c r="D107" s="20" t="s">
        <v>3119</v>
      </c>
      <c r="E107" s="3" t="s">
        <v>748</v>
      </c>
      <c r="F107" s="3" t="s">
        <v>15</v>
      </c>
      <c r="G107" s="3" t="s">
        <v>1661</v>
      </c>
      <c r="H107" s="3" t="s">
        <v>1662</v>
      </c>
      <c r="I107" s="4">
        <v>985.31</v>
      </c>
    </row>
    <row r="108" spans="2:9" x14ac:dyDescent="0.2">
      <c r="B108" s="2">
        <v>43993</v>
      </c>
      <c r="C108" s="20">
        <v>5307</v>
      </c>
      <c r="D108" s="20" t="s">
        <v>3119</v>
      </c>
      <c r="E108" s="3" t="s">
        <v>749</v>
      </c>
      <c r="F108" s="3" t="s">
        <v>15</v>
      </c>
      <c r="G108" s="3" t="s">
        <v>1663</v>
      </c>
      <c r="H108" s="3" t="s">
        <v>1664</v>
      </c>
      <c r="I108" s="4">
        <v>985.31</v>
      </c>
    </row>
    <row r="109" spans="2:9" x14ac:dyDescent="0.2">
      <c r="B109" s="2">
        <v>43993</v>
      </c>
      <c r="C109" s="20">
        <v>5307</v>
      </c>
      <c r="D109" s="20" t="s">
        <v>3119</v>
      </c>
      <c r="E109" s="3" t="s">
        <v>750</v>
      </c>
      <c r="F109" s="3" t="s">
        <v>15</v>
      </c>
      <c r="G109" s="3" t="s">
        <v>1665</v>
      </c>
      <c r="H109" s="3" t="s">
        <v>1666</v>
      </c>
      <c r="I109" s="4">
        <v>985.31</v>
      </c>
    </row>
    <row r="110" spans="2:9" x14ac:dyDescent="0.2">
      <c r="B110" s="2">
        <v>43993</v>
      </c>
      <c r="C110" s="20">
        <v>5307</v>
      </c>
      <c r="D110" s="20" t="s">
        <v>3119</v>
      </c>
      <c r="E110" s="3" t="s">
        <v>751</v>
      </c>
      <c r="F110" s="3" t="s">
        <v>15</v>
      </c>
      <c r="G110" s="3" t="s">
        <v>1667</v>
      </c>
      <c r="H110" s="3" t="s">
        <v>1668</v>
      </c>
      <c r="I110" s="4">
        <v>985.31</v>
      </c>
    </row>
    <row r="111" spans="2:9" x14ac:dyDescent="0.2">
      <c r="B111" s="2">
        <v>43993</v>
      </c>
      <c r="C111" s="20">
        <v>5307</v>
      </c>
      <c r="D111" s="20" t="s">
        <v>3119</v>
      </c>
      <c r="E111" s="3" t="s">
        <v>752</v>
      </c>
      <c r="F111" s="3" t="s">
        <v>15</v>
      </c>
      <c r="G111" s="3" t="s">
        <v>1669</v>
      </c>
      <c r="H111" s="3" t="s">
        <v>1670</v>
      </c>
      <c r="I111" s="4">
        <v>985.31</v>
      </c>
    </row>
    <row r="112" spans="2:9" x14ac:dyDescent="0.2">
      <c r="B112" s="2">
        <v>43993</v>
      </c>
      <c r="C112" s="20">
        <v>5307</v>
      </c>
      <c r="D112" s="20" t="s">
        <v>3119</v>
      </c>
      <c r="E112" s="3" t="s">
        <v>753</v>
      </c>
      <c r="F112" s="3" t="s">
        <v>15</v>
      </c>
      <c r="G112" s="3" t="s">
        <v>1671</v>
      </c>
      <c r="H112" s="3" t="s">
        <v>1672</v>
      </c>
      <c r="I112" s="4">
        <v>985.31</v>
      </c>
    </row>
    <row r="113" spans="2:9" x14ac:dyDescent="0.2">
      <c r="B113" s="2">
        <v>43993</v>
      </c>
      <c r="C113" s="20">
        <v>5307</v>
      </c>
      <c r="D113" s="20" t="s">
        <v>3119</v>
      </c>
      <c r="E113" s="3" t="s">
        <v>754</v>
      </c>
      <c r="F113" s="3" t="s">
        <v>15</v>
      </c>
      <c r="G113" s="3" t="s">
        <v>1673</v>
      </c>
      <c r="H113" s="3" t="s">
        <v>1674</v>
      </c>
      <c r="I113" s="4">
        <v>985.31</v>
      </c>
    </row>
    <row r="114" spans="2:9" x14ac:dyDescent="0.2">
      <c r="B114" s="2">
        <v>43993</v>
      </c>
      <c r="C114" s="20">
        <v>5307</v>
      </c>
      <c r="D114" s="20" t="s">
        <v>3119</v>
      </c>
      <c r="E114" s="3" t="s">
        <v>755</v>
      </c>
      <c r="F114" s="3" t="s">
        <v>15</v>
      </c>
      <c r="G114" s="3" t="s">
        <v>1675</v>
      </c>
      <c r="H114" s="3" t="s">
        <v>1676</v>
      </c>
      <c r="I114" s="4">
        <v>985.31</v>
      </c>
    </row>
    <row r="115" spans="2:9" x14ac:dyDescent="0.2">
      <c r="B115" s="2">
        <v>43993</v>
      </c>
      <c r="C115" s="20">
        <v>5307</v>
      </c>
      <c r="D115" s="20" t="s">
        <v>3119</v>
      </c>
      <c r="E115" s="3" t="s">
        <v>756</v>
      </c>
      <c r="F115" s="3" t="s">
        <v>15</v>
      </c>
      <c r="G115" s="3" t="s">
        <v>1677</v>
      </c>
      <c r="H115" s="3" t="s">
        <v>1678</v>
      </c>
      <c r="I115" s="4">
        <v>985.31</v>
      </c>
    </row>
    <row r="116" spans="2:9" x14ac:dyDescent="0.2">
      <c r="B116" s="2">
        <v>43993</v>
      </c>
      <c r="C116" s="20">
        <v>5307</v>
      </c>
      <c r="D116" s="20" t="s">
        <v>3119</v>
      </c>
      <c r="E116" s="3" t="s">
        <v>757</v>
      </c>
      <c r="F116" s="3" t="s">
        <v>15</v>
      </c>
      <c r="G116" s="3" t="s">
        <v>1679</v>
      </c>
      <c r="H116" s="3" t="s">
        <v>1680</v>
      </c>
      <c r="I116" s="4">
        <v>985.31</v>
      </c>
    </row>
    <row r="117" spans="2:9" x14ac:dyDescent="0.2">
      <c r="B117" s="2">
        <v>43993</v>
      </c>
      <c r="C117" s="20">
        <v>5307</v>
      </c>
      <c r="D117" s="20" t="s">
        <v>3119</v>
      </c>
      <c r="E117" s="3" t="s">
        <v>758</v>
      </c>
      <c r="F117" s="3" t="s">
        <v>15</v>
      </c>
      <c r="G117" s="3" t="s">
        <v>1681</v>
      </c>
      <c r="H117" s="3" t="s">
        <v>1682</v>
      </c>
      <c r="I117" s="4">
        <v>985.31</v>
      </c>
    </row>
    <row r="118" spans="2:9" x14ac:dyDescent="0.2">
      <c r="B118" s="2">
        <v>43993</v>
      </c>
      <c r="C118" s="20">
        <v>5307</v>
      </c>
      <c r="D118" s="20" t="s">
        <v>3119</v>
      </c>
      <c r="E118" s="3" t="s">
        <v>759</v>
      </c>
      <c r="F118" s="3" t="s">
        <v>15</v>
      </c>
      <c r="G118" s="3" t="s">
        <v>1683</v>
      </c>
      <c r="H118" s="3" t="s">
        <v>1684</v>
      </c>
      <c r="I118" s="4">
        <v>985.31</v>
      </c>
    </row>
    <row r="119" spans="2:9" x14ac:dyDescent="0.2">
      <c r="B119" s="2">
        <v>43993</v>
      </c>
      <c r="C119" s="20">
        <v>5307</v>
      </c>
      <c r="D119" s="20" t="s">
        <v>3119</v>
      </c>
      <c r="E119" s="3" t="s">
        <v>760</v>
      </c>
      <c r="F119" s="3" t="s">
        <v>15</v>
      </c>
      <c r="G119" s="3" t="s">
        <v>1685</v>
      </c>
      <c r="H119" s="3" t="s">
        <v>1686</v>
      </c>
      <c r="I119" s="4">
        <v>985.31</v>
      </c>
    </row>
    <row r="120" spans="2:9" x14ac:dyDescent="0.2">
      <c r="B120" s="2">
        <v>43993</v>
      </c>
      <c r="C120" s="20">
        <v>5307</v>
      </c>
      <c r="D120" s="20" t="s">
        <v>3119</v>
      </c>
      <c r="E120" s="3" t="s">
        <v>761</v>
      </c>
      <c r="F120" s="3" t="s">
        <v>15</v>
      </c>
      <c r="G120" s="3" t="s">
        <v>1687</v>
      </c>
      <c r="H120" s="3" t="s">
        <v>1688</v>
      </c>
      <c r="I120" s="4">
        <v>985.31</v>
      </c>
    </row>
    <row r="121" spans="2:9" x14ac:dyDescent="0.2">
      <c r="B121" s="2">
        <v>43993</v>
      </c>
      <c r="C121" s="20">
        <v>5307</v>
      </c>
      <c r="D121" s="20" t="s">
        <v>3119</v>
      </c>
      <c r="E121" s="3" t="s">
        <v>762</v>
      </c>
      <c r="F121" s="3" t="s">
        <v>15</v>
      </c>
      <c r="G121" s="3" t="s">
        <v>1689</v>
      </c>
      <c r="H121" s="3" t="s">
        <v>1690</v>
      </c>
      <c r="I121" s="4">
        <v>985.31</v>
      </c>
    </row>
    <row r="122" spans="2:9" x14ac:dyDescent="0.2">
      <c r="B122" s="2">
        <v>43993</v>
      </c>
      <c r="C122" s="20">
        <v>5307</v>
      </c>
      <c r="D122" s="20" t="s">
        <v>3119</v>
      </c>
      <c r="E122" s="3" t="s">
        <v>763</v>
      </c>
      <c r="F122" s="3" t="s">
        <v>15</v>
      </c>
      <c r="G122" s="3" t="s">
        <v>1691</v>
      </c>
      <c r="H122" s="3" t="s">
        <v>1692</v>
      </c>
      <c r="I122" s="4">
        <v>985.31</v>
      </c>
    </row>
    <row r="123" spans="2:9" x14ac:dyDescent="0.2">
      <c r="B123" s="2">
        <v>43993</v>
      </c>
      <c r="C123" s="20">
        <v>5307</v>
      </c>
      <c r="D123" s="20" t="s">
        <v>3119</v>
      </c>
      <c r="E123" s="3" t="s">
        <v>764</v>
      </c>
      <c r="F123" s="3" t="s">
        <v>15</v>
      </c>
      <c r="G123" s="3" t="s">
        <v>1693</v>
      </c>
      <c r="H123" s="3" t="s">
        <v>1694</v>
      </c>
      <c r="I123" s="4">
        <v>985.31</v>
      </c>
    </row>
    <row r="124" spans="2:9" x14ac:dyDescent="0.2">
      <c r="B124" s="2">
        <v>43993</v>
      </c>
      <c r="C124" s="20">
        <v>5307</v>
      </c>
      <c r="D124" s="20" t="s">
        <v>3119</v>
      </c>
      <c r="E124" s="3" t="s">
        <v>765</v>
      </c>
      <c r="F124" s="3" t="s">
        <v>15</v>
      </c>
      <c r="G124" s="3" t="s">
        <v>1695</v>
      </c>
      <c r="H124" s="3" t="s">
        <v>1696</v>
      </c>
      <c r="I124" s="4">
        <v>985.31</v>
      </c>
    </row>
    <row r="125" spans="2:9" x14ac:dyDescent="0.2">
      <c r="B125" s="2">
        <v>43993</v>
      </c>
      <c r="C125" s="20">
        <v>5307</v>
      </c>
      <c r="D125" s="20" t="s">
        <v>3119</v>
      </c>
      <c r="E125" s="3" t="s">
        <v>766</v>
      </c>
      <c r="F125" s="3" t="s">
        <v>15</v>
      </c>
      <c r="G125" s="3" t="s">
        <v>1697</v>
      </c>
      <c r="H125" s="3" t="s">
        <v>1698</v>
      </c>
      <c r="I125" s="4">
        <v>985.31</v>
      </c>
    </row>
    <row r="126" spans="2:9" x14ac:dyDescent="0.2">
      <c r="B126" s="2">
        <v>43993</v>
      </c>
      <c r="C126" s="20">
        <v>5307</v>
      </c>
      <c r="D126" s="20" t="s">
        <v>3119</v>
      </c>
      <c r="E126" s="3" t="s">
        <v>767</v>
      </c>
      <c r="F126" s="3" t="s">
        <v>15</v>
      </c>
      <c r="G126" s="3" t="s">
        <v>1699</v>
      </c>
      <c r="H126" s="3" t="s">
        <v>1700</v>
      </c>
      <c r="I126" s="4">
        <v>985.31</v>
      </c>
    </row>
    <row r="127" spans="2:9" x14ac:dyDescent="0.2">
      <c r="B127" s="2">
        <v>43993</v>
      </c>
      <c r="C127" s="20">
        <v>5307</v>
      </c>
      <c r="D127" s="20" t="s">
        <v>3119</v>
      </c>
      <c r="E127" s="3" t="s">
        <v>768</v>
      </c>
      <c r="F127" s="3" t="s">
        <v>15</v>
      </c>
      <c r="G127" s="3" t="s">
        <v>1701</v>
      </c>
      <c r="H127" s="3" t="s">
        <v>1702</v>
      </c>
      <c r="I127" s="4">
        <v>985.31</v>
      </c>
    </row>
    <row r="128" spans="2:9" x14ac:dyDescent="0.2">
      <c r="B128" s="2">
        <v>43993</v>
      </c>
      <c r="C128" s="20">
        <v>5307</v>
      </c>
      <c r="D128" s="20" t="s">
        <v>3119</v>
      </c>
      <c r="E128" s="3" t="s">
        <v>769</v>
      </c>
      <c r="F128" s="3" t="s">
        <v>15</v>
      </c>
      <c r="G128" s="3" t="s">
        <v>1703</v>
      </c>
      <c r="H128" s="3" t="s">
        <v>1704</v>
      </c>
      <c r="I128" s="4">
        <v>985.31</v>
      </c>
    </row>
    <row r="129" spans="2:9" x14ac:dyDescent="0.2">
      <c r="B129" s="2">
        <v>43993</v>
      </c>
      <c r="C129" s="20">
        <v>5307</v>
      </c>
      <c r="D129" s="20" t="s">
        <v>3119</v>
      </c>
      <c r="E129" s="3" t="s">
        <v>770</v>
      </c>
      <c r="F129" s="3" t="s">
        <v>15</v>
      </c>
      <c r="G129" s="3" t="s">
        <v>1705</v>
      </c>
      <c r="H129" s="3" t="s">
        <v>1706</v>
      </c>
      <c r="I129" s="4">
        <v>985.31</v>
      </c>
    </row>
    <row r="130" spans="2:9" x14ac:dyDescent="0.2">
      <c r="B130" s="2">
        <v>43993</v>
      </c>
      <c r="C130" s="20">
        <v>5307</v>
      </c>
      <c r="D130" s="20" t="s">
        <v>3119</v>
      </c>
      <c r="E130" s="3" t="s">
        <v>771</v>
      </c>
      <c r="F130" s="3" t="s">
        <v>15</v>
      </c>
      <c r="G130" s="3" t="s">
        <v>1707</v>
      </c>
      <c r="H130" s="3" t="s">
        <v>1708</v>
      </c>
      <c r="I130" s="4">
        <v>985.31</v>
      </c>
    </row>
    <row r="131" spans="2:9" x14ac:dyDescent="0.2">
      <c r="B131" s="2">
        <v>43993</v>
      </c>
      <c r="C131" s="20">
        <v>5307</v>
      </c>
      <c r="D131" s="20" t="s">
        <v>3119</v>
      </c>
      <c r="E131" s="3" t="s">
        <v>772</v>
      </c>
      <c r="F131" s="3" t="s">
        <v>15</v>
      </c>
      <c r="G131" s="3" t="s">
        <v>1709</v>
      </c>
      <c r="H131" s="3" t="s">
        <v>1710</v>
      </c>
      <c r="I131" s="4">
        <v>985.31</v>
      </c>
    </row>
    <row r="132" spans="2:9" x14ac:dyDescent="0.2">
      <c r="B132" s="2">
        <v>43993</v>
      </c>
      <c r="C132" s="20">
        <v>5307</v>
      </c>
      <c r="D132" s="20" t="s">
        <v>3119</v>
      </c>
      <c r="E132" s="3" t="s">
        <v>773</v>
      </c>
      <c r="F132" s="3" t="s">
        <v>15</v>
      </c>
      <c r="G132" s="3" t="s">
        <v>1711</v>
      </c>
      <c r="H132" s="3" t="s">
        <v>1712</v>
      </c>
      <c r="I132" s="4">
        <v>985.31</v>
      </c>
    </row>
    <row r="133" spans="2:9" x14ac:dyDescent="0.2">
      <c r="B133" s="2">
        <v>43993</v>
      </c>
      <c r="C133" s="20">
        <v>5307</v>
      </c>
      <c r="D133" s="20" t="s">
        <v>3119</v>
      </c>
      <c r="E133" s="3" t="s">
        <v>774</v>
      </c>
      <c r="F133" s="3" t="s">
        <v>15</v>
      </c>
      <c r="G133" s="3" t="s">
        <v>1713</v>
      </c>
      <c r="H133" s="3" t="s">
        <v>1714</v>
      </c>
      <c r="I133" s="4">
        <v>985.31</v>
      </c>
    </row>
    <row r="134" spans="2:9" x14ac:dyDescent="0.2">
      <c r="B134" s="2">
        <v>43993</v>
      </c>
      <c r="C134" s="20">
        <v>5307</v>
      </c>
      <c r="D134" s="20" t="s">
        <v>3119</v>
      </c>
      <c r="E134" s="3" t="s">
        <v>775</v>
      </c>
      <c r="F134" s="3" t="s">
        <v>15</v>
      </c>
      <c r="G134" s="3" t="s">
        <v>1715</v>
      </c>
      <c r="H134" s="3" t="s">
        <v>1716</v>
      </c>
      <c r="I134" s="4">
        <v>985.31</v>
      </c>
    </row>
    <row r="135" spans="2:9" x14ac:dyDescent="0.2">
      <c r="B135" s="2">
        <v>43993</v>
      </c>
      <c r="C135" s="20">
        <v>5307</v>
      </c>
      <c r="D135" s="20" t="s">
        <v>3119</v>
      </c>
      <c r="E135" s="3" t="s">
        <v>776</v>
      </c>
      <c r="F135" s="3" t="s">
        <v>15</v>
      </c>
      <c r="G135" s="3" t="s">
        <v>1717</v>
      </c>
      <c r="H135" s="3" t="s">
        <v>1718</v>
      </c>
      <c r="I135" s="4">
        <v>985.31</v>
      </c>
    </row>
    <row r="136" spans="2:9" x14ac:dyDescent="0.2">
      <c r="B136" s="2">
        <v>43993</v>
      </c>
      <c r="C136" s="20">
        <v>5307</v>
      </c>
      <c r="D136" s="20" t="s">
        <v>3119</v>
      </c>
      <c r="E136" s="3" t="s">
        <v>777</v>
      </c>
      <c r="F136" s="3" t="s">
        <v>15</v>
      </c>
      <c r="G136" s="3" t="s">
        <v>1719</v>
      </c>
      <c r="H136" s="3" t="s">
        <v>1720</v>
      </c>
      <c r="I136" s="4">
        <v>985.31</v>
      </c>
    </row>
    <row r="137" spans="2:9" x14ac:dyDescent="0.2">
      <c r="B137" s="2">
        <v>43993</v>
      </c>
      <c r="C137" s="20">
        <v>5307</v>
      </c>
      <c r="D137" s="20" t="s">
        <v>3119</v>
      </c>
      <c r="E137" s="3" t="s">
        <v>778</v>
      </c>
      <c r="F137" s="3" t="s">
        <v>15</v>
      </c>
      <c r="G137" s="3" t="s">
        <v>1721</v>
      </c>
      <c r="H137" s="3" t="s">
        <v>1722</v>
      </c>
      <c r="I137" s="4">
        <v>985.31</v>
      </c>
    </row>
    <row r="138" spans="2:9" x14ac:dyDescent="0.2">
      <c r="B138" s="2">
        <v>43993</v>
      </c>
      <c r="C138" s="20">
        <v>5307</v>
      </c>
      <c r="D138" s="20" t="s">
        <v>3119</v>
      </c>
      <c r="E138" s="3" t="s">
        <v>779</v>
      </c>
      <c r="F138" s="3" t="s">
        <v>15</v>
      </c>
      <c r="G138" s="3" t="s">
        <v>1723</v>
      </c>
      <c r="H138" s="3" t="s">
        <v>1724</v>
      </c>
      <c r="I138" s="4">
        <v>985.31</v>
      </c>
    </row>
    <row r="139" spans="2:9" x14ac:dyDescent="0.2">
      <c r="B139" s="2">
        <v>43993</v>
      </c>
      <c r="C139" s="20">
        <v>5307</v>
      </c>
      <c r="D139" s="20" t="s">
        <v>3119</v>
      </c>
      <c r="E139" s="3" t="s">
        <v>780</v>
      </c>
      <c r="F139" s="3" t="s">
        <v>15</v>
      </c>
      <c r="G139" s="3" t="s">
        <v>1725</v>
      </c>
      <c r="H139" s="3" t="s">
        <v>1726</v>
      </c>
      <c r="I139" s="4">
        <v>985.31</v>
      </c>
    </row>
    <row r="140" spans="2:9" x14ac:dyDescent="0.2">
      <c r="B140" s="2">
        <v>43993</v>
      </c>
      <c r="C140" s="20">
        <v>5307</v>
      </c>
      <c r="D140" s="20" t="s">
        <v>3119</v>
      </c>
      <c r="E140" s="3" t="s">
        <v>781</v>
      </c>
      <c r="F140" s="3" t="s">
        <v>15</v>
      </c>
      <c r="G140" s="3" t="s">
        <v>1727</v>
      </c>
      <c r="H140" s="3" t="s">
        <v>1728</v>
      </c>
      <c r="I140" s="4">
        <v>985.31</v>
      </c>
    </row>
    <row r="141" spans="2:9" x14ac:dyDescent="0.2">
      <c r="B141" s="2">
        <v>43993</v>
      </c>
      <c r="C141" s="20">
        <v>5307</v>
      </c>
      <c r="D141" s="20" t="s">
        <v>3119</v>
      </c>
      <c r="E141" s="3" t="s">
        <v>782</v>
      </c>
      <c r="F141" s="3" t="s">
        <v>15</v>
      </c>
      <c r="G141" s="3" t="s">
        <v>1729</v>
      </c>
      <c r="H141" s="3" t="s">
        <v>1730</v>
      </c>
      <c r="I141" s="4">
        <v>985.31</v>
      </c>
    </row>
    <row r="142" spans="2:9" x14ac:dyDescent="0.2">
      <c r="B142" s="2">
        <v>43993</v>
      </c>
      <c r="C142" s="20">
        <v>5307</v>
      </c>
      <c r="D142" s="20" t="s">
        <v>3119</v>
      </c>
      <c r="E142" s="3" t="s">
        <v>783</v>
      </c>
      <c r="F142" s="3" t="s">
        <v>15</v>
      </c>
      <c r="G142" s="3" t="s">
        <v>1731</v>
      </c>
      <c r="H142" s="3" t="s">
        <v>1732</v>
      </c>
      <c r="I142" s="4">
        <v>985.31</v>
      </c>
    </row>
    <row r="143" spans="2:9" x14ac:dyDescent="0.2">
      <c r="B143" s="2">
        <v>43993</v>
      </c>
      <c r="C143" s="20">
        <v>5307</v>
      </c>
      <c r="D143" s="20" t="s">
        <v>3119</v>
      </c>
      <c r="E143" s="3" t="s">
        <v>784</v>
      </c>
      <c r="F143" s="3" t="s">
        <v>15</v>
      </c>
      <c r="G143" s="3" t="s">
        <v>1733</v>
      </c>
      <c r="H143" s="3" t="s">
        <v>1734</v>
      </c>
      <c r="I143" s="4">
        <v>985.31</v>
      </c>
    </row>
    <row r="144" spans="2:9" x14ac:dyDescent="0.2">
      <c r="B144" s="2">
        <v>43993</v>
      </c>
      <c r="C144" s="20">
        <v>5307</v>
      </c>
      <c r="D144" s="20" t="s">
        <v>3119</v>
      </c>
      <c r="E144" s="3" t="s">
        <v>785</v>
      </c>
      <c r="F144" s="3" t="s">
        <v>15</v>
      </c>
      <c r="G144" s="3" t="s">
        <v>1735</v>
      </c>
      <c r="H144" s="3" t="s">
        <v>1736</v>
      </c>
      <c r="I144" s="4">
        <v>985.31</v>
      </c>
    </row>
    <row r="145" spans="2:9" x14ac:dyDescent="0.2">
      <c r="B145" s="2">
        <v>43993</v>
      </c>
      <c r="C145" s="20">
        <v>5307</v>
      </c>
      <c r="D145" s="20" t="s">
        <v>3119</v>
      </c>
      <c r="E145" s="3" t="s">
        <v>786</v>
      </c>
      <c r="F145" s="3" t="s">
        <v>15</v>
      </c>
      <c r="G145" s="3" t="s">
        <v>1737</v>
      </c>
      <c r="H145" s="3" t="s">
        <v>1738</v>
      </c>
      <c r="I145" s="4">
        <v>985.31</v>
      </c>
    </row>
    <row r="146" spans="2:9" x14ac:dyDescent="0.2">
      <c r="B146" s="2">
        <v>43993</v>
      </c>
      <c r="C146" s="20">
        <v>5307</v>
      </c>
      <c r="D146" s="20" t="s">
        <v>3119</v>
      </c>
      <c r="E146" s="3" t="s">
        <v>787</v>
      </c>
      <c r="F146" s="3" t="s">
        <v>15</v>
      </c>
      <c r="G146" s="3" t="s">
        <v>1739</v>
      </c>
      <c r="H146" s="3" t="s">
        <v>1740</v>
      </c>
      <c r="I146" s="4">
        <v>985.31</v>
      </c>
    </row>
    <row r="147" spans="2:9" x14ac:dyDescent="0.2">
      <c r="B147" s="2">
        <v>43993</v>
      </c>
      <c r="C147" s="20">
        <v>5307</v>
      </c>
      <c r="D147" s="20" t="s">
        <v>3119</v>
      </c>
      <c r="E147" s="3" t="s">
        <v>788</v>
      </c>
      <c r="F147" s="3" t="s">
        <v>15</v>
      </c>
      <c r="G147" s="3" t="s">
        <v>1741</v>
      </c>
      <c r="H147" s="3" t="s">
        <v>1742</v>
      </c>
      <c r="I147" s="4">
        <v>985.31</v>
      </c>
    </row>
    <row r="148" spans="2:9" x14ac:dyDescent="0.2">
      <c r="B148" s="2">
        <v>43993</v>
      </c>
      <c r="C148" s="20">
        <v>5307</v>
      </c>
      <c r="D148" s="20" t="s">
        <v>3119</v>
      </c>
      <c r="E148" s="3" t="s">
        <v>789</v>
      </c>
      <c r="F148" s="3" t="s">
        <v>15</v>
      </c>
      <c r="G148" s="3" t="s">
        <v>1743</v>
      </c>
      <c r="H148" s="3" t="s">
        <v>1744</v>
      </c>
      <c r="I148" s="4">
        <v>985.31</v>
      </c>
    </row>
    <row r="149" spans="2:9" x14ac:dyDescent="0.2">
      <c r="B149" s="2">
        <v>43993</v>
      </c>
      <c r="C149" s="20">
        <v>5307</v>
      </c>
      <c r="D149" s="20" t="s">
        <v>3119</v>
      </c>
      <c r="E149" s="3" t="s">
        <v>790</v>
      </c>
      <c r="F149" s="3" t="s">
        <v>15</v>
      </c>
      <c r="G149" s="3" t="s">
        <v>1745</v>
      </c>
      <c r="H149" s="3" t="s">
        <v>1746</v>
      </c>
      <c r="I149" s="4">
        <v>985.31</v>
      </c>
    </row>
    <row r="150" spans="2:9" x14ac:dyDescent="0.2">
      <c r="B150" s="2">
        <v>43993</v>
      </c>
      <c r="C150" s="20">
        <v>5307</v>
      </c>
      <c r="D150" s="20" t="s">
        <v>3119</v>
      </c>
      <c r="E150" s="3" t="s">
        <v>791</v>
      </c>
      <c r="F150" s="3" t="s">
        <v>15</v>
      </c>
      <c r="G150" s="3" t="s">
        <v>1747</v>
      </c>
      <c r="H150" s="3" t="s">
        <v>1748</v>
      </c>
      <c r="I150" s="4">
        <v>985.31</v>
      </c>
    </row>
    <row r="151" spans="2:9" x14ac:dyDescent="0.2">
      <c r="B151" s="2">
        <v>43993</v>
      </c>
      <c r="C151" s="20">
        <v>5307</v>
      </c>
      <c r="D151" s="20" t="s">
        <v>3119</v>
      </c>
      <c r="E151" s="3" t="s">
        <v>792</v>
      </c>
      <c r="F151" s="3" t="s">
        <v>15</v>
      </c>
      <c r="G151" s="3" t="s">
        <v>1749</v>
      </c>
      <c r="H151" s="3" t="s">
        <v>1750</v>
      </c>
      <c r="I151" s="4">
        <v>985.31</v>
      </c>
    </row>
    <row r="152" spans="2:9" x14ac:dyDescent="0.2">
      <c r="B152" s="2">
        <v>43993</v>
      </c>
      <c r="C152" s="20">
        <v>5307</v>
      </c>
      <c r="D152" s="20" t="s">
        <v>3119</v>
      </c>
      <c r="E152" s="3" t="s">
        <v>793</v>
      </c>
      <c r="F152" s="3" t="s">
        <v>15</v>
      </c>
      <c r="G152" s="3" t="s">
        <v>1751</v>
      </c>
      <c r="H152" s="3" t="s">
        <v>1752</v>
      </c>
      <c r="I152" s="4">
        <v>985.31</v>
      </c>
    </row>
    <row r="153" spans="2:9" x14ac:dyDescent="0.2">
      <c r="B153" s="2">
        <v>43993</v>
      </c>
      <c r="C153" s="20">
        <v>5307</v>
      </c>
      <c r="D153" s="20" t="s">
        <v>3119</v>
      </c>
      <c r="E153" s="3" t="s">
        <v>794</v>
      </c>
      <c r="F153" s="3" t="s">
        <v>15</v>
      </c>
      <c r="G153" s="3" t="s">
        <v>1753</v>
      </c>
      <c r="H153" s="3" t="s">
        <v>1754</v>
      </c>
      <c r="I153" s="4">
        <v>985.31</v>
      </c>
    </row>
    <row r="154" spans="2:9" x14ac:dyDescent="0.2">
      <c r="B154" s="2">
        <v>43993</v>
      </c>
      <c r="C154" s="20">
        <v>5307</v>
      </c>
      <c r="D154" s="20" t="s">
        <v>3119</v>
      </c>
      <c r="E154" s="3" t="s">
        <v>795</v>
      </c>
      <c r="F154" s="3" t="s">
        <v>15</v>
      </c>
      <c r="G154" s="3" t="s">
        <v>1755</v>
      </c>
      <c r="H154" s="3" t="s">
        <v>1756</v>
      </c>
      <c r="I154" s="4">
        <v>985.31</v>
      </c>
    </row>
    <row r="155" spans="2:9" x14ac:dyDescent="0.2">
      <c r="B155" s="2">
        <v>43993</v>
      </c>
      <c r="C155" s="20">
        <v>5307</v>
      </c>
      <c r="D155" s="20" t="s">
        <v>3119</v>
      </c>
      <c r="E155" s="3" t="s">
        <v>796</v>
      </c>
      <c r="F155" s="3" t="s">
        <v>15</v>
      </c>
      <c r="G155" s="3" t="s">
        <v>1757</v>
      </c>
      <c r="H155" s="3" t="s">
        <v>1758</v>
      </c>
      <c r="I155" s="4">
        <v>985.31</v>
      </c>
    </row>
    <row r="156" spans="2:9" x14ac:dyDescent="0.2">
      <c r="B156" s="2">
        <v>43993</v>
      </c>
      <c r="C156" s="20">
        <v>5307</v>
      </c>
      <c r="D156" s="20" t="s">
        <v>3119</v>
      </c>
      <c r="E156" s="3" t="s">
        <v>797</v>
      </c>
      <c r="F156" s="3" t="s">
        <v>15</v>
      </c>
      <c r="G156" s="3" t="s">
        <v>1759</v>
      </c>
      <c r="H156" s="3" t="s">
        <v>1760</v>
      </c>
      <c r="I156" s="4">
        <v>985.31</v>
      </c>
    </row>
    <row r="157" spans="2:9" x14ac:dyDescent="0.2">
      <c r="B157" s="2">
        <v>43993</v>
      </c>
      <c r="C157" s="20">
        <v>5307</v>
      </c>
      <c r="D157" s="20" t="s">
        <v>3119</v>
      </c>
      <c r="E157" s="3" t="s">
        <v>798</v>
      </c>
      <c r="F157" s="3" t="s">
        <v>15</v>
      </c>
      <c r="G157" s="3" t="s">
        <v>1761</v>
      </c>
      <c r="H157" s="3" t="s">
        <v>1762</v>
      </c>
      <c r="I157" s="4">
        <v>985.31</v>
      </c>
    </row>
    <row r="158" spans="2:9" x14ac:dyDescent="0.2">
      <c r="B158" s="2">
        <v>43993</v>
      </c>
      <c r="C158" s="20">
        <v>5307</v>
      </c>
      <c r="D158" s="20" t="s">
        <v>3119</v>
      </c>
      <c r="E158" s="3" t="s">
        <v>799</v>
      </c>
      <c r="F158" s="3" t="s">
        <v>15</v>
      </c>
      <c r="G158" s="3" t="s">
        <v>1763</v>
      </c>
      <c r="H158" s="3" t="s">
        <v>1764</v>
      </c>
      <c r="I158" s="4">
        <v>985.31</v>
      </c>
    </row>
    <row r="159" spans="2:9" x14ac:dyDescent="0.2">
      <c r="B159" s="2">
        <v>43993</v>
      </c>
      <c r="C159" s="20">
        <v>5307</v>
      </c>
      <c r="D159" s="20" t="s">
        <v>3119</v>
      </c>
      <c r="E159" s="3" t="s">
        <v>800</v>
      </c>
      <c r="F159" s="3" t="s">
        <v>15</v>
      </c>
      <c r="G159" s="3" t="s">
        <v>1765</v>
      </c>
      <c r="H159" s="3" t="s">
        <v>1766</v>
      </c>
      <c r="I159" s="4">
        <v>985.31</v>
      </c>
    </row>
    <row r="160" spans="2:9" x14ac:dyDescent="0.2">
      <c r="B160" s="2">
        <v>43993</v>
      </c>
      <c r="C160" s="20">
        <v>5307</v>
      </c>
      <c r="D160" s="20" t="s">
        <v>3119</v>
      </c>
      <c r="E160" s="3" t="s">
        <v>801</v>
      </c>
      <c r="F160" s="3" t="s">
        <v>15</v>
      </c>
      <c r="G160" s="3" t="s">
        <v>1767</v>
      </c>
      <c r="H160" s="3" t="s">
        <v>1768</v>
      </c>
      <c r="I160" s="4">
        <v>985.31</v>
      </c>
    </row>
    <row r="161" spans="2:9" x14ac:dyDescent="0.2">
      <c r="B161" s="2">
        <v>43993</v>
      </c>
      <c r="C161" s="20">
        <v>5307</v>
      </c>
      <c r="D161" s="20" t="s">
        <v>3119</v>
      </c>
      <c r="E161" s="3" t="s">
        <v>802</v>
      </c>
      <c r="F161" s="3" t="s">
        <v>15</v>
      </c>
      <c r="G161" s="3" t="s">
        <v>1769</v>
      </c>
      <c r="H161" s="3" t="s">
        <v>1770</v>
      </c>
      <c r="I161" s="4">
        <v>985.31</v>
      </c>
    </row>
    <row r="162" spans="2:9" x14ac:dyDescent="0.2">
      <c r="B162" s="2">
        <v>43993</v>
      </c>
      <c r="C162" s="20">
        <v>5307</v>
      </c>
      <c r="D162" s="20" t="s">
        <v>3119</v>
      </c>
      <c r="E162" s="3" t="s">
        <v>803</v>
      </c>
      <c r="F162" s="3" t="s">
        <v>15</v>
      </c>
      <c r="G162" s="3" t="s">
        <v>1771</v>
      </c>
      <c r="H162" s="3" t="s">
        <v>1772</v>
      </c>
      <c r="I162" s="4">
        <v>985.31</v>
      </c>
    </row>
    <row r="163" spans="2:9" x14ac:dyDescent="0.2">
      <c r="B163" s="2">
        <v>43993</v>
      </c>
      <c r="C163" s="20">
        <v>5307</v>
      </c>
      <c r="D163" s="20" t="s">
        <v>3119</v>
      </c>
      <c r="E163" s="3" t="s">
        <v>804</v>
      </c>
      <c r="F163" s="3" t="s">
        <v>15</v>
      </c>
      <c r="G163" s="3" t="s">
        <v>1773</v>
      </c>
      <c r="H163" s="3" t="s">
        <v>1774</v>
      </c>
      <c r="I163" s="4">
        <v>985.31</v>
      </c>
    </row>
    <row r="164" spans="2:9" x14ac:dyDescent="0.2">
      <c r="B164" s="2">
        <v>43993</v>
      </c>
      <c r="C164" s="20">
        <v>5307</v>
      </c>
      <c r="D164" s="20" t="s">
        <v>3119</v>
      </c>
      <c r="E164" s="3" t="s">
        <v>805</v>
      </c>
      <c r="F164" s="3" t="s">
        <v>15</v>
      </c>
      <c r="G164" s="3" t="s">
        <v>1775</v>
      </c>
      <c r="H164" s="3" t="s">
        <v>1776</v>
      </c>
      <c r="I164" s="4">
        <v>985.31</v>
      </c>
    </row>
    <row r="165" spans="2:9" x14ac:dyDescent="0.2">
      <c r="B165" s="2">
        <v>43993</v>
      </c>
      <c r="C165" s="20">
        <v>5307</v>
      </c>
      <c r="D165" s="20" t="s">
        <v>3119</v>
      </c>
      <c r="E165" s="3" t="s">
        <v>806</v>
      </c>
      <c r="F165" s="3" t="s">
        <v>15</v>
      </c>
      <c r="G165" s="3" t="s">
        <v>1777</v>
      </c>
      <c r="H165" s="3" t="s">
        <v>1778</v>
      </c>
      <c r="I165" s="4">
        <v>985.31</v>
      </c>
    </row>
    <row r="166" spans="2:9" x14ac:dyDescent="0.2">
      <c r="B166" s="2">
        <v>43993</v>
      </c>
      <c r="C166" s="20">
        <v>5307</v>
      </c>
      <c r="D166" s="20" t="s">
        <v>3119</v>
      </c>
      <c r="E166" s="3" t="s">
        <v>807</v>
      </c>
      <c r="F166" s="3" t="s">
        <v>15</v>
      </c>
      <c r="G166" s="3" t="s">
        <v>1779</v>
      </c>
      <c r="H166" s="3" t="s">
        <v>1780</v>
      </c>
      <c r="I166" s="4">
        <v>985.31</v>
      </c>
    </row>
    <row r="167" spans="2:9" x14ac:dyDescent="0.2">
      <c r="B167" s="2">
        <v>43993</v>
      </c>
      <c r="C167" s="20">
        <v>5307</v>
      </c>
      <c r="D167" s="20" t="s">
        <v>3119</v>
      </c>
      <c r="E167" s="3" t="s">
        <v>808</v>
      </c>
      <c r="F167" s="3" t="s">
        <v>15</v>
      </c>
      <c r="G167" s="3" t="s">
        <v>1781</v>
      </c>
      <c r="H167" s="3" t="s">
        <v>1782</v>
      </c>
      <c r="I167" s="4">
        <v>985.31</v>
      </c>
    </row>
    <row r="168" spans="2:9" x14ac:dyDescent="0.2">
      <c r="B168" s="2">
        <v>43993</v>
      </c>
      <c r="C168" s="20">
        <v>5307</v>
      </c>
      <c r="D168" s="20" t="s">
        <v>3119</v>
      </c>
      <c r="E168" s="3" t="s">
        <v>809</v>
      </c>
      <c r="F168" s="3" t="s">
        <v>15</v>
      </c>
      <c r="G168" s="3" t="s">
        <v>1783</v>
      </c>
      <c r="H168" s="3" t="s">
        <v>1784</v>
      </c>
      <c r="I168" s="4">
        <v>985.31</v>
      </c>
    </row>
    <row r="169" spans="2:9" x14ac:dyDescent="0.2">
      <c r="B169" s="2">
        <v>43993</v>
      </c>
      <c r="C169" s="20">
        <v>5307</v>
      </c>
      <c r="D169" s="20" t="s">
        <v>3119</v>
      </c>
      <c r="E169" s="3" t="s">
        <v>810</v>
      </c>
      <c r="F169" s="3" t="s">
        <v>15</v>
      </c>
      <c r="G169" s="3" t="s">
        <v>1785</v>
      </c>
      <c r="H169" s="3" t="s">
        <v>1786</v>
      </c>
      <c r="I169" s="4">
        <v>985.31</v>
      </c>
    </row>
    <row r="170" spans="2:9" x14ac:dyDescent="0.2">
      <c r="B170" s="2">
        <v>43993</v>
      </c>
      <c r="C170" s="20">
        <v>5307</v>
      </c>
      <c r="D170" s="20" t="s">
        <v>3119</v>
      </c>
      <c r="E170" s="3" t="s">
        <v>811</v>
      </c>
      <c r="F170" s="3" t="s">
        <v>15</v>
      </c>
      <c r="G170" s="3" t="s">
        <v>1787</v>
      </c>
      <c r="H170" s="3" t="s">
        <v>1788</v>
      </c>
      <c r="I170" s="4">
        <v>985.31</v>
      </c>
    </row>
    <row r="171" spans="2:9" x14ac:dyDescent="0.2">
      <c r="B171" s="2">
        <v>43993</v>
      </c>
      <c r="C171" s="20">
        <v>5307</v>
      </c>
      <c r="D171" s="20" t="s">
        <v>3119</v>
      </c>
      <c r="E171" s="3" t="s">
        <v>812</v>
      </c>
      <c r="F171" s="3" t="s">
        <v>15</v>
      </c>
      <c r="G171" s="3" t="s">
        <v>1789</v>
      </c>
      <c r="H171" s="3" t="s">
        <v>1790</v>
      </c>
      <c r="I171" s="4">
        <v>985.31</v>
      </c>
    </row>
    <row r="172" spans="2:9" x14ac:dyDescent="0.2">
      <c r="B172" s="2">
        <v>43993</v>
      </c>
      <c r="C172" s="20">
        <v>5307</v>
      </c>
      <c r="D172" s="20" t="s">
        <v>3119</v>
      </c>
      <c r="E172" s="3" t="s">
        <v>813</v>
      </c>
      <c r="F172" s="3" t="s">
        <v>15</v>
      </c>
      <c r="G172" s="3" t="s">
        <v>1791</v>
      </c>
      <c r="H172" s="3" t="s">
        <v>1792</v>
      </c>
      <c r="I172" s="4">
        <v>985.31</v>
      </c>
    </row>
    <row r="173" spans="2:9" x14ac:dyDescent="0.2">
      <c r="B173" s="2">
        <v>43993</v>
      </c>
      <c r="C173" s="20">
        <v>5307</v>
      </c>
      <c r="D173" s="20" t="s">
        <v>3119</v>
      </c>
      <c r="E173" s="3" t="s">
        <v>814</v>
      </c>
      <c r="F173" s="3" t="s">
        <v>15</v>
      </c>
      <c r="G173" s="3" t="s">
        <v>1793</v>
      </c>
      <c r="H173" s="3" t="s">
        <v>1794</v>
      </c>
      <c r="I173" s="4">
        <v>985.31</v>
      </c>
    </row>
    <row r="174" spans="2:9" x14ac:dyDescent="0.2">
      <c r="B174" s="2">
        <v>43993</v>
      </c>
      <c r="C174" s="20">
        <v>5307</v>
      </c>
      <c r="D174" s="20" t="s">
        <v>3119</v>
      </c>
      <c r="E174" s="3" t="s">
        <v>815</v>
      </c>
      <c r="F174" s="3" t="s">
        <v>15</v>
      </c>
      <c r="G174" s="3" t="s">
        <v>1795</v>
      </c>
      <c r="H174" s="3" t="s">
        <v>1796</v>
      </c>
      <c r="I174" s="4">
        <v>985.31</v>
      </c>
    </row>
    <row r="175" spans="2:9" x14ac:dyDescent="0.2">
      <c r="B175" s="2">
        <v>43993</v>
      </c>
      <c r="C175" s="20">
        <v>5307</v>
      </c>
      <c r="D175" s="20" t="s">
        <v>3119</v>
      </c>
      <c r="E175" s="3" t="s">
        <v>816</v>
      </c>
      <c r="F175" s="3" t="s">
        <v>15</v>
      </c>
      <c r="G175" s="3" t="s">
        <v>1797</v>
      </c>
      <c r="H175" s="3" t="s">
        <v>1798</v>
      </c>
      <c r="I175" s="4">
        <v>985.31</v>
      </c>
    </row>
    <row r="176" spans="2:9" x14ac:dyDescent="0.2">
      <c r="B176" s="2">
        <v>43993</v>
      </c>
      <c r="C176" s="20">
        <v>5307</v>
      </c>
      <c r="D176" s="20" t="s">
        <v>3119</v>
      </c>
      <c r="E176" s="3" t="s">
        <v>817</v>
      </c>
      <c r="F176" s="3" t="s">
        <v>15</v>
      </c>
      <c r="G176" s="3" t="s">
        <v>1799</v>
      </c>
      <c r="H176" s="3" t="s">
        <v>1800</v>
      </c>
      <c r="I176" s="4">
        <v>985.31</v>
      </c>
    </row>
    <row r="177" spans="2:9" x14ac:dyDescent="0.2">
      <c r="B177" s="2">
        <v>43993</v>
      </c>
      <c r="C177" s="20">
        <v>5307</v>
      </c>
      <c r="D177" s="20" t="s">
        <v>3119</v>
      </c>
      <c r="E177" s="3" t="s">
        <v>818</v>
      </c>
      <c r="F177" s="3" t="s">
        <v>15</v>
      </c>
      <c r="G177" s="3" t="s">
        <v>1801</v>
      </c>
      <c r="H177" s="3" t="s">
        <v>1802</v>
      </c>
      <c r="I177" s="4">
        <v>985.31</v>
      </c>
    </row>
    <row r="178" spans="2:9" x14ac:dyDescent="0.2">
      <c r="B178" s="2">
        <v>43993</v>
      </c>
      <c r="C178" s="20">
        <v>5307</v>
      </c>
      <c r="D178" s="20" t="s">
        <v>3119</v>
      </c>
      <c r="E178" s="3" t="s">
        <v>819</v>
      </c>
      <c r="F178" s="3" t="s">
        <v>15</v>
      </c>
      <c r="G178" s="3" t="s">
        <v>1803</v>
      </c>
      <c r="H178" s="3" t="s">
        <v>1804</v>
      </c>
      <c r="I178" s="4">
        <v>985.31</v>
      </c>
    </row>
    <row r="179" spans="2:9" x14ac:dyDescent="0.2">
      <c r="B179" s="2">
        <v>43993</v>
      </c>
      <c r="C179" s="20">
        <v>5307</v>
      </c>
      <c r="D179" s="20" t="s">
        <v>3119</v>
      </c>
      <c r="E179" s="3" t="s">
        <v>820</v>
      </c>
      <c r="F179" s="3" t="s">
        <v>15</v>
      </c>
      <c r="G179" s="3" t="s">
        <v>1805</v>
      </c>
      <c r="H179" s="3" t="s">
        <v>1806</v>
      </c>
      <c r="I179" s="4">
        <v>985.31</v>
      </c>
    </row>
    <row r="180" spans="2:9" x14ac:dyDescent="0.2">
      <c r="B180" s="2">
        <v>43993</v>
      </c>
      <c r="C180" s="20">
        <v>5307</v>
      </c>
      <c r="D180" s="20" t="s">
        <v>3119</v>
      </c>
      <c r="E180" s="3" t="s">
        <v>821</v>
      </c>
      <c r="F180" s="3" t="s">
        <v>15</v>
      </c>
      <c r="G180" s="3" t="s">
        <v>1807</v>
      </c>
      <c r="H180" s="3" t="s">
        <v>1808</v>
      </c>
      <c r="I180" s="4">
        <v>985.31</v>
      </c>
    </row>
    <row r="181" spans="2:9" x14ac:dyDescent="0.2">
      <c r="B181" s="2">
        <v>43993</v>
      </c>
      <c r="C181" s="20">
        <v>5307</v>
      </c>
      <c r="D181" s="20" t="s">
        <v>3119</v>
      </c>
      <c r="E181" s="3" t="s">
        <v>822</v>
      </c>
      <c r="F181" s="3" t="s">
        <v>15</v>
      </c>
      <c r="G181" s="3" t="s">
        <v>1809</v>
      </c>
      <c r="H181" s="3" t="s">
        <v>1810</v>
      </c>
      <c r="I181" s="4">
        <v>985.31</v>
      </c>
    </row>
    <row r="182" spans="2:9" x14ac:dyDescent="0.2">
      <c r="B182" s="2">
        <v>43993</v>
      </c>
      <c r="C182" s="20">
        <v>5307</v>
      </c>
      <c r="D182" s="20" t="s">
        <v>3119</v>
      </c>
      <c r="E182" s="3" t="s">
        <v>823</v>
      </c>
      <c r="F182" s="3" t="s">
        <v>15</v>
      </c>
      <c r="G182" s="3" t="s">
        <v>1811</v>
      </c>
      <c r="H182" s="3" t="s">
        <v>1812</v>
      </c>
      <c r="I182" s="4">
        <v>985.31</v>
      </c>
    </row>
    <row r="183" spans="2:9" x14ac:dyDescent="0.2">
      <c r="B183" s="2">
        <v>43993</v>
      </c>
      <c r="C183" s="20">
        <v>5307</v>
      </c>
      <c r="D183" s="20" t="s">
        <v>3119</v>
      </c>
      <c r="E183" s="3" t="s">
        <v>824</v>
      </c>
      <c r="F183" s="3" t="s">
        <v>15</v>
      </c>
      <c r="G183" s="3" t="s">
        <v>1813</v>
      </c>
      <c r="H183" s="3" t="s">
        <v>1814</v>
      </c>
      <c r="I183" s="4">
        <v>985.31</v>
      </c>
    </row>
    <row r="184" spans="2:9" x14ac:dyDescent="0.2">
      <c r="B184" s="2">
        <v>43993</v>
      </c>
      <c r="C184" s="20">
        <v>5307</v>
      </c>
      <c r="D184" s="20" t="s">
        <v>3119</v>
      </c>
      <c r="E184" s="3" t="s">
        <v>825</v>
      </c>
      <c r="F184" s="3" t="s">
        <v>15</v>
      </c>
      <c r="G184" s="3" t="s">
        <v>1815</v>
      </c>
      <c r="H184" s="3" t="s">
        <v>1816</v>
      </c>
      <c r="I184" s="4">
        <v>985.31</v>
      </c>
    </row>
    <row r="185" spans="2:9" x14ac:dyDescent="0.2">
      <c r="B185" s="2">
        <v>43993</v>
      </c>
      <c r="C185" s="20">
        <v>5307</v>
      </c>
      <c r="D185" s="20" t="s">
        <v>3119</v>
      </c>
      <c r="E185" s="3" t="s">
        <v>826</v>
      </c>
      <c r="F185" s="3" t="s">
        <v>15</v>
      </c>
      <c r="G185" s="3" t="s">
        <v>1817</v>
      </c>
      <c r="H185" s="3" t="s">
        <v>1818</v>
      </c>
      <c r="I185" s="4">
        <v>985.31</v>
      </c>
    </row>
    <row r="186" spans="2:9" x14ac:dyDescent="0.2">
      <c r="B186" s="2">
        <v>43993</v>
      </c>
      <c r="C186" s="20">
        <v>5307</v>
      </c>
      <c r="D186" s="20" t="s">
        <v>3119</v>
      </c>
      <c r="E186" s="3" t="s">
        <v>827</v>
      </c>
      <c r="F186" s="3" t="s">
        <v>15</v>
      </c>
      <c r="G186" s="3" t="s">
        <v>1819</v>
      </c>
      <c r="H186" s="3" t="s">
        <v>1820</v>
      </c>
      <c r="I186" s="4">
        <v>985.31</v>
      </c>
    </row>
    <row r="187" spans="2:9" x14ac:dyDescent="0.2">
      <c r="B187" s="2">
        <v>43993</v>
      </c>
      <c r="C187" s="20">
        <v>5307</v>
      </c>
      <c r="D187" s="20" t="s">
        <v>3119</v>
      </c>
      <c r="E187" s="3" t="s">
        <v>828</v>
      </c>
      <c r="F187" s="3" t="s">
        <v>15</v>
      </c>
      <c r="G187" s="3" t="s">
        <v>1821</v>
      </c>
      <c r="H187" s="3" t="s">
        <v>1822</v>
      </c>
      <c r="I187" s="4">
        <v>985.31</v>
      </c>
    </row>
    <row r="188" spans="2:9" x14ac:dyDescent="0.2">
      <c r="B188" s="2">
        <v>43993</v>
      </c>
      <c r="C188" s="20">
        <v>5307</v>
      </c>
      <c r="D188" s="20" t="s">
        <v>3119</v>
      </c>
      <c r="E188" s="3" t="s">
        <v>829</v>
      </c>
      <c r="F188" s="3" t="s">
        <v>15</v>
      </c>
      <c r="G188" s="3" t="s">
        <v>1823</v>
      </c>
      <c r="H188" s="3" t="s">
        <v>1824</v>
      </c>
      <c r="I188" s="4">
        <v>985.31</v>
      </c>
    </row>
    <row r="189" spans="2:9" x14ac:dyDescent="0.2">
      <c r="B189" s="2">
        <v>43993</v>
      </c>
      <c r="C189" s="20">
        <v>5307</v>
      </c>
      <c r="D189" s="20" t="s">
        <v>3119</v>
      </c>
      <c r="E189" s="3" t="s">
        <v>830</v>
      </c>
      <c r="F189" s="3" t="s">
        <v>15</v>
      </c>
      <c r="G189" s="3" t="s">
        <v>1825</v>
      </c>
      <c r="H189" s="3" t="s">
        <v>1826</v>
      </c>
      <c r="I189" s="4">
        <v>985.31</v>
      </c>
    </row>
    <row r="190" spans="2:9" x14ac:dyDescent="0.2">
      <c r="B190" s="2">
        <v>43993</v>
      </c>
      <c r="C190" s="20">
        <v>5307</v>
      </c>
      <c r="D190" s="20" t="s">
        <v>3119</v>
      </c>
      <c r="E190" s="3" t="s">
        <v>831</v>
      </c>
      <c r="F190" s="3" t="s">
        <v>15</v>
      </c>
      <c r="G190" s="3" t="s">
        <v>1827</v>
      </c>
      <c r="H190" s="3" t="s">
        <v>1828</v>
      </c>
      <c r="I190" s="4">
        <v>985.31</v>
      </c>
    </row>
    <row r="191" spans="2:9" x14ac:dyDescent="0.2">
      <c r="B191" s="2">
        <v>43993</v>
      </c>
      <c r="C191" s="20">
        <v>5307</v>
      </c>
      <c r="D191" s="20" t="s">
        <v>3119</v>
      </c>
      <c r="E191" s="3" t="s">
        <v>832</v>
      </c>
      <c r="F191" s="3" t="s">
        <v>15</v>
      </c>
      <c r="G191" s="3" t="s">
        <v>1829</v>
      </c>
      <c r="H191" s="3" t="s">
        <v>1830</v>
      </c>
      <c r="I191" s="4">
        <v>985.31</v>
      </c>
    </row>
    <row r="192" spans="2:9" x14ac:dyDescent="0.2">
      <c r="B192" s="2">
        <v>43993</v>
      </c>
      <c r="C192" s="20">
        <v>5307</v>
      </c>
      <c r="D192" s="20" t="s">
        <v>3119</v>
      </c>
      <c r="E192" s="3" t="s">
        <v>833</v>
      </c>
      <c r="F192" s="3" t="s">
        <v>15</v>
      </c>
      <c r="G192" s="3" t="s">
        <v>1831</v>
      </c>
      <c r="H192" s="3" t="s">
        <v>1832</v>
      </c>
      <c r="I192" s="4">
        <v>985.31</v>
      </c>
    </row>
    <row r="193" spans="2:9" x14ac:dyDescent="0.2">
      <c r="B193" s="2">
        <v>43993</v>
      </c>
      <c r="C193" s="20">
        <v>5307</v>
      </c>
      <c r="D193" s="20" t="s">
        <v>3119</v>
      </c>
      <c r="E193" s="3" t="s">
        <v>834</v>
      </c>
      <c r="F193" s="3" t="s">
        <v>15</v>
      </c>
      <c r="G193" s="3" t="s">
        <v>1833</v>
      </c>
      <c r="H193" s="3" t="s">
        <v>1834</v>
      </c>
      <c r="I193" s="4">
        <v>985.31</v>
      </c>
    </row>
    <row r="194" spans="2:9" x14ac:dyDescent="0.2">
      <c r="B194" s="2">
        <v>43993</v>
      </c>
      <c r="C194" s="20">
        <v>5307</v>
      </c>
      <c r="D194" s="20" t="s">
        <v>3119</v>
      </c>
      <c r="E194" s="3" t="s">
        <v>835</v>
      </c>
      <c r="F194" s="3" t="s">
        <v>15</v>
      </c>
      <c r="G194" s="3" t="s">
        <v>1835</v>
      </c>
      <c r="H194" s="3" t="s">
        <v>1836</v>
      </c>
      <c r="I194" s="4">
        <v>985.31</v>
      </c>
    </row>
    <row r="195" spans="2:9" x14ac:dyDescent="0.2">
      <c r="B195" s="2">
        <v>43993</v>
      </c>
      <c r="C195" s="20">
        <v>5307</v>
      </c>
      <c r="D195" s="20" t="s">
        <v>3119</v>
      </c>
      <c r="E195" s="3" t="s">
        <v>836</v>
      </c>
      <c r="F195" s="3" t="s">
        <v>15</v>
      </c>
      <c r="G195" s="3" t="s">
        <v>1837</v>
      </c>
      <c r="H195" s="3" t="s">
        <v>1838</v>
      </c>
      <c r="I195" s="4">
        <v>985.31</v>
      </c>
    </row>
    <row r="196" spans="2:9" x14ac:dyDescent="0.2">
      <c r="B196" s="2">
        <v>43993</v>
      </c>
      <c r="C196" s="20">
        <v>5307</v>
      </c>
      <c r="D196" s="20" t="s">
        <v>3119</v>
      </c>
      <c r="E196" s="3" t="s">
        <v>837</v>
      </c>
      <c r="F196" s="3" t="s">
        <v>15</v>
      </c>
      <c r="G196" s="3" t="s">
        <v>1839</v>
      </c>
      <c r="H196" s="3" t="s">
        <v>1840</v>
      </c>
      <c r="I196" s="4">
        <v>985.31</v>
      </c>
    </row>
    <row r="197" spans="2:9" x14ac:dyDescent="0.2">
      <c r="B197" s="2">
        <v>43993</v>
      </c>
      <c r="C197" s="20">
        <v>5307</v>
      </c>
      <c r="D197" s="20" t="s">
        <v>3119</v>
      </c>
      <c r="E197" s="3" t="s">
        <v>838</v>
      </c>
      <c r="F197" s="3" t="s">
        <v>15</v>
      </c>
      <c r="G197" s="3" t="s">
        <v>1841</v>
      </c>
      <c r="H197" s="3" t="s">
        <v>1842</v>
      </c>
      <c r="I197" s="4">
        <v>985.31</v>
      </c>
    </row>
    <row r="198" spans="2:9" x14ac:dyDescent="0.2">
      <c r="B198" s="2">
        <v>43993</v>
      </c>
      <c r="C198" s="20">
        <v>5307</v>
      </c>
      <c r="D198" s="20" t="s">
        <v>3119</v>
      </c>
      <c r="E198" s="3" t="s">
        <v>839</v>
      </c>
      <c r="F198" s="3" t="s">
        <v>15</v>
      </c>
      <c r="G198" s="3" t="s">
        <v>1843</v>
      </c>
      <c r="H198" s="3" t="s">
        <v>1844</v>
      </c>
      <c r="I198" s="4">
        <v>985.31</v>
      </c>
    </row>
    <row r="199" spans="2:9" x14ac:dyDescent="0.2">
      <c r="B199" s="2">
        <v>43993</v>
      </c>
      <c r="C199" s="20">
        <v>5307</v>
      </c>
      <c r="D199" s="20" t="s">
        <v>3119</v>
      </c>
      <c r="E199" s="3" t="s">
        <v>840</v>
      </c>
      <c r="F199" s="3" t="s">
        <v>15</v>
      </c>
      <c r="G199" s="3" t="s">
        <v>1845</v>
      </c>
      <c r="H199" s="3" t="s">
        <v>1846</v>
      </c>
      <c r="I199" s="4">
        <v>985.31</v>
      </c>
    </row>
    <row r="200" spans="2:9" x14ac:dyDescent="0.2">
      <c r="B200" s="2">
        <v>43993</v>
      </c>
      <c r="C200" s="20">
        <v>5307</v>
      </c>
      <c r="D200" s="20" t="s">
        <v>3119</v>
      </c>
      <c r="E200" s="3" t="s">
        <v>841</v>
      </c>
      <c r="F200" s="3" t="s">
        <v>15</v>
      </c>
      <c r="G200" s="3" t="s">
        <v>1847</v>
      </c>
      <c r="H200" s="3" t="s">
        <v>1848</v>
      </c>
      <c r="I200" s="4">
        <v>985.31</v>
      </c>
    </row>
    <row r="201" spans="2:9" x14ac:dyDescent="0.2">
      <c r="B201" s="2">
        <v>43993</v>
      </c>
      <c r="C201" s="20">
        <v>5307</v>
      </c>
      <c r="D201" s="20" t="s">
        <v>3119</v>
      </c>
      <c r="E201" s="3" t="s">
        <v>842</v>
      </c>
      <c r="F201" s="3" t="s">
        <v>15</v>
      </c>
      <c r="G201" s="3" t="s">
        <v>1849</v>
      </c>
      <c r="H201" s="3" t="s">
        <v>1850</v>
      </c>
      <c r="I201" s="4">
        <v>985.31</v>
      </c>
    </row>
    <row r="202" spans="2:9" x14ac:dyDescent="0.2">
      <c r="B202" s="2">
        <v>43993</v>
      </c>
      <c r="C202" s="20">
        <v>5307</v>
      </c>
      <c r="D202" s="20" t="s">
        <v>3119</v>
      </c>
      <c r="E202" s="3" t="s">
        <v>843</v>
      </c>
      <c r="F202" s="3" t="s">
        <v>15</v>
      </c>
      <c r="G202" s="3" t="s">
        <v>1851</v>
      </c>
      <c r="H202" s="3" t="s">
        <v>1852</v>
      </c>
      <c r="I202" s="4">
        <v>985.31</v>
      </c>
    </row>
    <row r="203" spans="2:9" x14ac:dyDescent="0.2">
      <c r="B203" s="2">
        <v>43993</v>
      </c>
      <c r="C203" s="20">
        <v>5307</v>
      </c>
      <c r="D203" s="20" t="s">
        <v>3119</v>
      </c>
      <c r="E203" s="3" t="s">
        <v>844</v>
      </c>
      <c r="F203" s="3" t="s">
        <v>15</v>
      </c>
      <c r="G203" s="3" t="s">
        <v>1853</v>
      </c>
      <c r="H203" s="3" t="s">
        <v>1854</v>
      </c>
      <c r="I203" s="4">
        <v>985.31</v>
      </c>
    </row>
    <row r="204" spans="2:9" x14ac:dyDescent="0.2">
      <c r="B204" s="2">
        <v>43993</v>
      </c>
      <c r="C204" s="20">
        <v>5307</v>
      </c>
      <c r="D204" s="20" t="s">
        <v>3119</v>
      </c>
      <c r="E204" s="3" t="s">
        <v>845</v>
      </c>
      <c r="F204" s="3" t="s">
        <v>15</v>
      </c>
      <c r="G204" s="3" t="s">
        <v>1855</v>
      </c>
      <c r="H204" s="3" t="s">
        <v>1856</v>
      </c>
      <c r="I204" s="4">
        <v>985.31</v>
      </c>
    </row>
    <row r="205" spans="2:9" x14ac:dyDescent="0.2">
      <c r="B205" s="2">
        <v>43993</v>
      </c>
      <c r="C205" s="20">
        <v>5307</v>
      </c>
      <c r="D205" s="20" t="s">
        <v>3119</v>
      </c>
      <c r="E205" s="3" t="s">
        <v>846</v>
      </c>
      <c r="F205" s="3" t="s">
        <v>15</v>
      </c>
      <c r="G205" s="3" t="s">
        <v>1857</v>
      </c>
      <c r="H205" s="3" t="s">
        <v>1858</v>
      </c>
      <c r="I205" s="4">
        <v>985.31</v>
      </c>
    </row>
    <row r="206" spans="2:9" x14ac:dyDescent="0.2">
      <c r="B206" s="2">
        <v>43993</v>
      </c>
      <c r="C206" s="20">
        <v>5307</v>
      </c>
      <c r="D206" s="20" t="s">
        <v>3119</v>
      </c>
      <c r="E206" s="3" t="s">
        <v>847</v>
      </c>
      <c r="F206" s="3" t="s">
        <v>15</v>
      </c>
      <c r="G206" s="3" t="s">
        <v>1859</v>
      </c>
      <c r="H206" s="3" t="s">
        <v>1860</v>
      </c>
      <c r="I206" s="4">
        <v>985.31</v>
      </c>
    </row>
    <row r="207" spans="2:9" x14ac:dyDescent="0.2">
      <c r="B207" s="2">
        <v>43993</v>
      </c>
      <c r="C207" s="20">
        <v>5307</v>
      </c>
      <c r="D207" s="20" t="s">
        <v>3119</v>
      </c>
      <c r="E207" s="3" t="s">
        <v>848</v>
      </c>
      <c r="F207" s="3" t="s">
        <v>15</v>
      </c>
      <c r="G207" s="3" t="s">
        <v>1861</v>
      </c>
      <c r="H207" s="3" t="s">
        <v>1862</v>
      </c>
      <c r="I207" s="4">
        <v>985.31</v>
      </c>
    </row>
    <row r="208" spans="2:9" x14ac:dyDescent="0.2">
      <c r="B208" s="2">
        <v>43993</v>
      </c>
      <c r="C208" s="20">
        <v>5307</v>
      </c>
      <c r="D208" s="20" t="s">
        <v>3119</v>
      </c>
      <c r="E208" s="3" t="s">
        <v>849</v>
      </c>
      <c r="F208" s="3" t="s">
        <v>15</v>
      </c>
      <c r="G208" s="3" t="s">
        <v>1863</v>
      </c>
      <c r="H208" s="3" t="s">
        <v>1864</v>
      </c>
      <c r="I208" s="4">
        <v>985.31</v>
      </c>
    </row>
    <row r="209" spans="2:9" x14ac:dyDescent="0.2">
      <c r="B209" s="2">
        <v>43993</v>
      </c>
      <c r="C209" s="20">
        <v>5307</v>
      </c>
      <c r="D209" s="20" t="s">
        <v>3119</v>
      </c>
      <c r="E209" s="3" t="s">
        <v>850</v>
      </c>
      <c r="F209" s="3" t="s">
        <v>15</v>
      </c>
      <c r="G209" s="3" t="s">
        <v>1865</v>
      </c>
      <c r="H209" s="3" t="s">
        <v>1866</v>
      </c>
      <c r="I209" s="4">
        <v>985.31</v>
      </c>
    </row>
    <row r="210" spans="2:9" x14ac:dyDescent="0.2">
      <c r="B210" s="2">
        <v>43993</v>
      </c>
      <c r="C210" s="20">
        <v>5307</v>
      </c>
      <c r="D210" s="20" t="s">
        <v>3119</v>
      </c>
      <c r="E210" s="3" t="s">
        <v>851</v>
      </c>
      <c r="F210" s="3" t="s">
        <v>15</v>
      </c>
      <c r="G210" s="3" t="s">
        <v>1867</v>
      </c>
      <c r="H210" s="3" t="s">
        <v>1868</v>
      </c>
      <c r="I210" s="4">
        <v>985.31</v>
      </c>
    </row>
    <row r="211" spans="2:9" x14ac:dyDescent="0.2">
      <c r="B211" s="2">
        <v>43993</v>
      </c>
      <c r="C211" s="20">
        <v>5307</v>
      </c>
      <c r="D211" s="20" t="s">
        <v>3119</v>
      </c>
      <c r="E211" s="3" t="s">
        <v>852</v>
      </c>
      <c r="F211" s="3" t="s">
        <v>15</v>
      </c>
      <c r="G211" s="3" t="s">
        <v>1869</v>
      </c>
      <c r="H211" s="3" t="s">
        <v>1870</v>
      </c>
      <c r="I211" s="4">
        <v>985.31</v>
      </c>
    </row>
    <row r="212" spans="2:9" x14ac:dyDescent="0.2">
      <c r="B212" s="2">
        <v>43993</v>
      </c>
      <c r="C212" s="20">
        <v>5307</v>
      </c>
      <c r="D212" s="20" t="s">
        <v>3119</v>
      </c>
      <c r="E212" s="3" t="s">
        <v>853</v>
      </c>
      <c r="F212" s="3" t="s">
        <v>15</v>
      </c>
      <c r="G212" s="3" t="s">
        <v>1871</v>
      </c>
      <c r="H212" s="3" t="s">
        <v>1872</v>
      </c>
      <c r="I212" s="4">
        <v>985.31</v>
      </c>
    </row>
    <row r="213" spans="2:9" x14ac:dyDescent="0.2">
      <c r="B213" s="2">
        <v>43993</v>
      </c>
      <c r="C213" s="20">
        <v>5307</v>
      </c>
      <c r="D213" s="20" t="s">
        <v>3119</v>
      </c>
      <c r="E213" s="3" t="s">
        <v>854</v>
      </c>
      <c r="F213" s="3" t="s">
        <v>15</v>
      </c>
      <c r="G213" s="3" t="s">
        <v>1873</v>
      </c>
      <c r="H213" s="3" t="s">
        <v>1874</v>
      </c>
      <c r="I213" s="4">
        <v>985.31</v>
      </c>
    </row>
    <row r="214" spans="2:9" x14ac:dyDescent="0.2">
      <c r="B214" s="2">
        <v>43993</v>
      </c>
      <c r="C214" s="20">
        <v>5307</v>
      </c>
      <c r="D214" s="20" t="s">
        <v>3119</v>
      </c>
      <c r="E214" s="3" t="s">
        <v>855</v>
      </c>
      <c r="F214" s="3" t="s">
        <v>15</v>
      </c>
      <c r="G214" s="3" t="s">
        <v>1875</v>
      </c>
      <c r="H214" s="3" t="s">
        <v>1876</v>
      </c>
      <c r="I214" s="4">
        <v>985.31</v>
      </c>
    </row>
    <row r="215" spans="2:9" x14ac:dyDescent="0.2">
      <c r="B215" s="2">
        <v>43993</v>
      </c>
      <c r="C215" s="20">
        <v>5307</v>
      </c>
      <c r="D215" s="20" t="s">
        <v>3119</v>
      </c>
      <c r="E215" s="3" t="s">
        <v>856</v>
      </c>
      <c r="F215" s="3" t="s">
        <v>15</v>
      </c>
      <c r="G215" s="3" t="s">
        <v>1877</v>
      </c>
      <c r="H215" s="3" t="s">
        <v>1878</v>
      </c>
      <c r="I215" s="4">
        <v>985.31</v>
      </c>
    </row>
    <row r="216" spans="2:9" x14ac:dyDescent="0.2">
      <c r="B216" s="2">
        <v>43993</v>
      </c>
      <c r="C216" s="20">
        <v>5307</v>
      </c>
      <c r="D216" s="20" t="s">
        <v>3119</v>
      </c>
      <c r="E216" s="3" t="s">
        <v>857</v>
      </c>
      <c r="F216" s="3" t="s">
        <v>15</v>
      </c>
      <c r="G216" s="3" t="s">
        <v>1879</v>
      </c>
      <c r="H216" s="3" t="s">
        <v>1880</v>
      </c>
      <c r="I216" s="4">
        <v>985.31</v>
      </c>
    </row>
    <row r="217" spans="2:9" x14ac:dyDescent="0.2">
      <c r="B217" s="2">
        <v>43993</v>
      </c>
      <c r="C217" s="20">
        <v>5307</v>
      </c>
      <c r="D217" s="20" t="s">
        <v>3119</v>
      </c>
      <c r="E217" s="3" t="s">
        <v>858</v>
      </c>
      <c r="F217" s="3" t="s">
        <v>15</v>
      </c>
      <c r="G217" s="3" t="s">
        <v>1881</v>
      </c>
      <c r="H217" s="3" t="s">
        <v>1882</v>
      </c>
      <c r="I217" s="4">
        <v>985.31</v>
      </c>
    </row>
    <row r="218" spans="2:9" x14ac:dyDescent="0.2">
      <c r="B218" s="2">
        <v>43993</v>
      </c>
      <c r="C218" s="20">
        <v>5307</v>
      </c>
      <c r="D218" s="20" t="s">
        <v>3119</v>
      </c>
      <c r="E218" s="3" t="s">
        <v>859</v>
      </c>
      <c r="F218" s="3" t="s">
        <v>15</v>
      </c>
      <c r="G218" s="3" t="s">
        <v>1883</v>
      </c>
      <c r="H218" s="3" t="s">
        <v>1884</v>
      </c>
      <c r="I218" s="4">
        <v>985.31</v>
      </c>
    </row>
    <row r="219" spans="2:9" x14ac:dyDescent="0.2">
      <c r="B219" s="2">
        <v>43993</v>
      </c>
      <c r="C219" s="20">
        <v>5307</v>
      </c>
      <c r="D219" s="20" t="s">
        <v>3119</v>
      </c>
      <c r="E219" s="3" t="s">
        <v>860</v>
      </c>
      <c r="F219" s="3" t="s">
        <v>15</v>
      </c>
      <c r="G219" s="3" t="s">
        <v>1885</v>
      </c>
      <c r="H219" s="3" t="s">
        <v>1886</v>
      </c>
      <c r="I219" s="4">
        <v>985.31</v>
      </c>
    </row>
    <row r="220" spans="2:9" x14ac:dyDescent="0.2">
      <c r="B220" s="2">
        <v>43993</v>
      </c>
      <c r="C220" s="20">
        <v>5307</v>
      </c>
      <c r="D220" s="20" t="s">
        <v>3119</v>
      </c>
      <c r="E220" s="3" t="s">
        <v>861</v>
      </c>
      <c r="F220" s="3" t="s">
        <v>15</v>
      </c>
      <c r="G220" s="3" t="s">
        <v>1887</v>
      </c>
      <c r="H220" s="3" t="s">
        <v>1888</v>
      </c>
      <c r="I220" s="4">
        <v>985.31</v>
      </c>
    </row>
    <row r="221" spans="2:9" x14ac:dyDescent="0.2">
      <c r="B221" s="2">
        <v>43993</v>
      </c>
      <c r="C221" s="20">
        <v>5307</v>
      </c>
      <c r="D221" s="20" t="s">
        <v>3119</v>
      </c>
      <c r="E221" s="3" t="s">
        <v>862</v>
      </c>
      <c r="F221" s="3" t="s">
        <v>15</v>
      </c>
      <c r="G221" s="3" t="s">
        <v>1889</v>
      </c>
      <c r="H221" s="3" t="s">
        <v>1890</v>
      </c>
      <c r="I221" s="4">
        <v>985.31</v>
      </c>
    </row>
    <row r="222" spans="2:9" x14ac:dyDescent="0.2">
      <c r="B222" s="2">
        <v>43993</v>
      </c>
      <c r="C222" s="20">
        <v>5307</v>
      </c>
      <c r="D222" s="20" t="s">
        <v>3119</v>
      </c>
      <c r="E222" s="3" t="s">
        <v>863</v>
      </c>
      <c r="F222" s="3" t="s">
        <v>15</v>
      </c>
      <c r="G222" s="3" t="s">
        <v>1891</v>
      </c>
      <c r="H222" s="3" t="s">
        <v>1892</v>
      </c>
      <c r="I222" s="4">
        <v>985.31</v>
      </c>
    </row>
    <row r="223" spans="2:9" x14ac:dyDescent="0.2">
      <c r="B223" s="2">
        <v>43993</v>
      </c>
      <c r="C223" s="20">
        <v>5307</v>
      </c>
      <c r="D223" s="20" t="s">
        <v>3119</v>
      </c>
      <c r="E223" s="3" t="s">
        <v>864</v>
      </c>
      <c r="F223" s="3" t="s">
        <v>15</v>
      </c>
      <c r="G223" s="3" t="s">
        <v>1893</v>
      </c>
      <c r="H223" s="3" t="s">
        <v>1894</v>
      </c>
      <c r="I223" s="4">
        <v>985.31</v>
      </c>
    </row>
    <row r="224" spans="2:9" x14ac:dyDescent="0.2">
      <c r="B224" s="2">
        <v>43993</v>
      </c>
      <c r="C224" s="20">
        <v>5307</v>
      </c>
      <c r="D224" s="20" t="s">
        <v>3119</v>
      </c>
      <c r="E224" s="3" t="s">
        <v>865</v>
      </c>
      <c r="F224" s="3" t="s">
        <v>15</v>
      </c>
      <c r="G224" s="3" t="s">
        <v>1895</v>
      </c>
      <c r="H224" s="3" t="s">
        <v>1896</v>
      </c>
      <c r="I224" s="4">
        <v>985.31</v>
      </c>
    </row>
    <row r="225" spans="2:9" x14ac:dyDescent="0.2">
      <c r="B225" s="2">
        <v>43993</v>
      </c>
      <c r="C225" s="20">
        <v>5307</v>
      </c>
      <c r="D225" s="20" t="s">
        <v>3119</v>
      </c>
      <c r="E225" s="3" t="s">
        <v>866</v>
      </c>
      <c r="F225" s="3" t="s">
        <v>15</v>
      </c>
      <c r="G225" s="3" t="s">
        <v>1897</v>
      </c>
      <c r="H225" s="3" t="s">
        <v>1898</v>
      </c>
      <c r="I225" s="4">
        <v>985.31</v>
      </c>
    </row>
    <row r="226" spans="2:9" x14ac:dyDescent="0.2">
      <c r="B226" s="2">
        <v>43993</v>
      </c>
      <c r="C226" s="20">
        <v>5307</v>
      </c>
      <c r="D226" s="20" t="s">
        <v>3119</v>
      </c>
      <c r="E226" s="3" t="s">
        <v>867</v>
      </c>
      <c r="F226" s="3" t="s">
        <v>15</v>
      </c>
      <c r="G226" s="3" t="s">
        <v>1899</v>
      </c>
      <c r="H226" s="3" t="s">
        <v>1900</v>
      </c>
      <c r="I226" s="4">
        <v>985.31</v>
      </c>
    </row>
    <row r="227" spans="2:9" x14ac:dyDescent="0.2">
      <c r="B227" s="2">
        <v>43993</v>
      </c>
      <c r="C227" s="20">
        <v>5307</v>
      </c>
      <c r="D227" s="20" t="s">
        <v>3119</v>
      </c>
      <c r="E227" s="3" t="s">
        <v>868</v>
      </c>
      <c r="F227" s="3" t="s">
        <v>15</v>
      </c>
      <c r="G227" s="3" t="s">
        <v>1901</v>
      </c>
      <c r="H227" s="3" t="s">
        <v>1902</v>
      </c>
      <c r="I227" s="4">
        <v>985.31</v>
      </c>
    </row>
    <row r="228" spans="2:9" x14ac:dyDescent="0.2">
      <c r="B228" s="2">
        <v>43993</v>
      </c>
      <c r="C228" s="20">
        <v>5307</v>
      </c>
      <c r="D228" s="20" t="s">
        <v>3119</v>
      </c>
      <c r="E228" s="3" t="s">
        <v>869</v>
      </c>
      <c r="F228" s="3" t="s">
        <v>15</v>
      </c>
      <c r="G228" s="3" t="s">
        <v>1903</v>
      </c>
      <c r="H228" s="3" t="s">
        <v>1904</v>
      </c>
      <c r="I228" s="4">
        <v>985.31</v>
      </c>
    </row>
    <row r="229" spans="2:9" x14ac:dyDescent="0.2">
      <c r="B229" s="2">
        <v>43993</v>
      </c>
      <c r="C229" s="20">
        <v>5307</v>
      </c>
      <c r="D229" s="20" t="s">
        <v>3119</v>
      </c>
      <c r="E229" s="3" t="s">
        <v>870</v>
      </c>
      <c r="F229" s="3" t="s">
        <v>15</v>
      </c>
      <c r="G229" s="3" t="s">
        <v>1905</v>
      </c>
      <c r="H229" s="3" t="s">
        <v>1906</v>
      </c>
      <c r="I229" s="4">
        <v>985.31</v>
      </c>
    </row>
    <row r="230" spans="2:9" x14ac:dyDescent="0.2">
      <c r="B230" s="2">
        <v>43993</v>
      </c>
      <c r="C230" s="20">
        <v>5307</v>
      </c>
      <c r="D230" s="20" t="s">
        <v>3119</v>
      </c>
      <c r="E230" s="3" t="s">
        <v>871</v>
      </c>
      <c r="F230" s="3" t="s">
        <v>15</v>
      </c>
      <c r="G230" s="3" t="s">
        <v>1907</v>
      </c>
      <c r="H230" s="3" t="s">
        <v>1908</v>
      </c>
      <c r="I230" s="4">
        <v>985.31</v>
      </c>
    </row>
    <row r="231" spans="2:9" x14ac:dyDescent="0.2">
      <c r="B231" s="2">
        <v>43993</v>
      </c>
      <c r="C231" s="20">
        <v>5307</v>
      </c>
      <c r="D231" s="20" t="s">
        <v>3119</v>
      </c>
      <c r="E231" s="3" t="s">
        <v>872</v>
      </c>
      <c r="F231" s="3" t="s">
        <v>15</v>
      </c>
      <c r="G231" s="3" t="s">
        <v>1909</v>
      </c>
      <c r="H231" s="3" t="s">
        <v>1910</v>
      </c>
      <c r="I231" s="4">
        <v>985.31</v>
      </c>
    </row>
    <row r="232" spans="2:9" x14ac:dyDescent="0.2">
      <c r="B232" s="2">
        <v>43993</v>
      </c>
      <c r="C232" s="20">
        <v>5307</v>
      </c>
      <c r="D232" s="20" t="s">
        <v>3119</v>
      </c>
      <c r="E232" s="3" t="s">
        <v>873</v>
      </c>
      <c r="F232" s="3" t="s">
        <v>15</v>
      </c>
      <c r="G232" s="3" t="s">
        <v>1911</v>
      </c>
      <c r="H232" s="3" t="s">
        <v>1912</v>
      </c>
      <c r="I232" s="4">
        <v>985.31</v>
      </c>
    </row>
    <row r="233" spans="2:9" x14ac:dyDescent="0.2">
      <c r="B233" s="2">
        <v>43993</v>
      </c>
      <c r="C233" s="20">
        <v>5307</v>
      </c>
      <c r="D233" s="20" t="s">
        <v>3119</v>
      </c>
      <c r="E233" s="3" t="s">
        <v>874</v>
      </c>
      <c r="F233" s="3" t="s">
        <v>15</v>
      </c>
      <c r="G233" s="3" t="s">
        <v>1913</v>
      </c>
      <c r="H233" s="3" t="s">
        <v>1914</v>
      </c>
      <c r="I233" s="4">
        <v>985.31</v>
      </c>
    </row>
    <row r="234" spans="2:9" x14ac:dyDescent="0.2">
      <c r="B234" s="2">
        <v>43993</v>
      </c>
      <c r="C234" s="20">
        <v>5307</v>
      </c>
      <c r="D234" s="20" t="s">
        <v>3119</v>
      </c>
      <c r="E234" s="3" t="s">
        <v>875</v>
      </c>
      <c r="F234" s="3" t="s">
        <v>15</v>
      </c>
      <c r="G234" s="3" t="s">
        <v>1915</v>
      </c>
      <c r="H234" s="3" t="s">
        <v>1916</v>
      </c>
      <c r="I234" s="4">
        <v>985.31</v>
      </c>
    </row>
    <row r="235" spans="2:9" x14ac:dyDescent="0.2">
      <c r="B235" s="2">
        <v>43993</v>
      </c>
      <c r="C235" s="20">
        <v>5307</v>
      </c>
      <c r="D235" s="20" t="s">
        <v>3119</v>
      </c>
      <c r="E235" s="3" t="s">
        <v>876</v>
      </c>
      <c r="F235" s="3" t="s">
        <v>15</v>
      </c>
      <c r="G235" s="3" t="s">
        <v>1917</v>
      </c>
      <c r="H235" s="3" t="s">
        <v>1918</v>
      </c>
      <c r="I235" s="4">
        <v>985.31</v>
      </c>
    </row>
    <row r="236" spans="2:9" x14ac:dyDescent="0.2">
      <c r="B236" s="2">
        <v>43993</v>
      </c>
      <c r="C236" s="20">
        <v>5307</v>
      </c>
      <c r="D236" s="20" t="s">
        <v>3119</v>
      </c>
      <c r="E236" s="3" t="s">
        <v>877</v>
      </c>
      <c r="F236" s="3" t="s">
        <v>15</v>
      </c>
      <c r="G236" s="3" t="s">
        <v>1919</v>
      </c>
      <c r="H236" s="3" t="s">
        <v>1920</v>
      </c>
      <c r="I236" s="4">
        <v>985.31</v>
      </c>
    </row>
    <row r="237" spans="2:9" x14ac:dyDescent="0.2">
      <c r="B237" s="2">
        <v>43993</v>
      </c>
      <c r="C237" s="20">
        <v>5307</v>
      </c>
      <c r="D237" s="20" t="s">
        <v>3119</v>
      </c>
      <c r="E237" s="3" t="s">
        <v>878</v>
      </c>
      <c r="F237" s="3" t="s">
        <v>15</v>
      </c>
      <c r="G237" s="3" t="s">
        <v>1921</v>
      </c>
      <c r="H237" s="3" t="s">
        <v>1922</v>
      </c>
      <c r="I237" s="4">
        <v>985.31</v>
      </c>
    </row>
    <row r="238" spans="2:9" x14ac:dyDescent="0.2">
      <c r="B238" s="2">
        <v>43993</v>
      </c>
      <c r="C238" s="20">
        <v>5307</v>
      </c>
      <c r="D238" s="20" t="s">
        <v>3119</v>
      </c>
      <c r="E238" s="3" t="s">
        <v>879</v>
      </c>
      <c r="F238" s="3" t="s">
        <v>15</v>
      </c>
      <c r="G238" s="3" t="s">
        <v>1923</v>
      </c>
      <c r="H238" s="3" t="s">
        <v>1924</v>
      </c>
      <c r="I238" s="4">
        <v>985.31</v>
      </c>
    </row>
    <row r="239" spans="2:9" x14ac:dyDescent="0.2">
      <c r="B239" s="2">
        <v>43993</v>
      </c>
      <c r="C239" s="20">
        <v>5307</v>
      </c>
      <c r="D239" s="20" t="s">
        <v>3119</v>
      </c>
      <c r="E239" s="3" t="s">
        <v>880</v>
      </c>
      <c r="F239" s="3" t="s">
        <v>15</v>
      </c>
      <c r="G239" s="3" t="s">
        <v>1925</v>
      </c>
      <c r="H239" s="3" t="s">
        <v>1926</v>
      </c>
      <c r="I239" s="4">
        <v>985.31</v>
      </c>
    </row>
    <row r="240" spans="2:9" x14ac:dyDescent="0.2">
      <c r="B240" s="2">
        <v>43993</v>
      </c>
      <c r="C240" s="20">
        <v>5307</v>
      </c>
      <c r="D240" s="20" t="s">
        <v>3119</v>
      </c>
      <c r="E240" s="3" t="s">
        <v>881</v>
      </c>
      <c r="F240" s="3" t="s">
        <v>15</v>
      </c>
      <c r="G240" s="3" t="s">
        <v>1927</v>
      </c>
      <c r="H240" s="3" t="s">
        <v>1928</v>
      </c>
      <c r="I240" s="4">
        <v>985.31</v>
      </c>
    </row>
    <row r="241" spans="2:9" x14ac:dyDescent="0.2">
      <c r="B241" s="2">
        <v>43993</v>
      </c>
      <c r="C241" s="20">
        <v>5307</v>
      </c>
      <c r="D241" s="20" t="s">
        <v>3119</v>
      </c>
      <c r="E241" s="3" t="s">
        <v>882</v>
      </c>
      <c r="F241" s="3" t="s">
        <v>15</v>
      </c>
      <c r="G241" s="3" t="s">
        <v>1929</v>
      </c>
      <c r="H241" s="3" t="s">
        <v>1930</v>
      </c>
      <c r="I241" s="4">
        <v>985.31</v>
      </c>
    </row>
    <row r="242" spans="2:9" x14ac:dyDescent="0.2">
      <c r="B242" s="2">
        <v>43993</v>
      </c>
      <c r="C242" s="20">
        <v>5307</v>
      </c>
      <c r="D242" s="20" t="s">
        <v>3119</v>
      </c>
      <c r="E242" s="3" t="s">
        <v>883</v>
      </c>
      <c r="F242" s="3" t="s">
        <v>15</v>
      </c>
      <c r="G242" s="3" t="s">
        <v>1931</v>
      </c>
      <c r="H242" s="3" t="s">
        <v>1932</v>
      </c>
      <c r="I242" s="4">
        <v>985.31</v>
      </c>
    </row>
    <row r="243" spans="2:9" x14ac:dyDescent="0.2">
      <c r="B243" s="2">
        <v>43993</v>
      </c>
      <c r="C243" s="20">
        <v>5307</v>
      </c>
      <c r="D243" s="20" t="s">
        <v>3119</v>
      </c>
      <c r="E243" s="3" t="s">
        <v>884</v>
      </c>
      <c r="F243" s="3" t="s">
        <v>15</v>
      </c>
      <c r="G243" s="3" t="s">
        <v>1933</v>
      </c>
      <c r="H243" s="3" t="s">
        <v>1934</v>
      </c>
      <c r="I243" s="4">
        <v>985.31</v>
      </c>
    </row>
    <row r="244" spans="2:9" x14ac:dyDescent="0.2">
      <c r="B244" s="2">
        <v>43993</v>
      </c>
      <c r="C244" s="20">
        <v>5307</v>
      </c>
      <c r="D244" s="20" t="s">
        <v>3119</v>
      </c>
      <c r="E244" s="3" t="s">
        <v>885</v>
      </c>
      <c r="F244" s="3" t="s">
        <v>15</v>
      </c>
      <c r="G244" s="3" t="s">
        <v>1935</v>
      </c>
      <c r="H244" s="3" t="s">
        <v>1936</v>
      </c>
      <c r="I244" s="4">
        <v>985.31</v>
      </c>
    </row>
    <row r="245" spans="2:9" x14ac:dyDescent="0.2">
      <c r="B245" s="2">
        <v>43993</v>
      </c>
      <c r="C245" s="20">
        <v>5307</v>
      </c>
      <c r="D245" s="20" t="s">
        <v>3119</v>
      </c>
      <c r="E245" s="3" t="s">
        <v>886</v>
      </c>
      <c r="F245" s="3" t="s">
        <v>15</v>
      </c>
      <c r="G245" s="3" t="s">
        <v>1937</v>
      </c>
      <c r="H245" s="3" t="s">
        <v>1938</v>
      </c>
      <c r="I245" s="4">
        <v>985.31</v>
      </c>
    </row>
    <row r="246" spans="2:9" x14ac:dyDescent="0.2">
      <c r="B246" s="2">
        <v>43993</v>
      </c>
      <c r="C246" s="20">
        <v>5307</v>
      </c>
      <c r="D246" s="20" t="s">
        <v>3119</v>
      </c>
      <c r="E246" s="3" t="s">
        <v>887</v>
      </c>
      <c r="F246" s="3" t="s">
        <v>15</v>
      </c>
      <c r="G246" s="3" t="s">
        <v>1939</v>
      </c>
      <c r="H246" s="3" t="s">
        <v>1940</v>
      </c>
      <c r="I246" s="4">
        <v>985.31</v>
      </c>
    </row>
    <row r="247" spans="2:9" x14ac:dyDescent="0.2">
      <c r="B247" s="2">
        <v>43993</v>
      </c>
      <c r="C247" s="20">
        <v>5307</v>
      </c>
      <c r="D247" s="20" t="s">
        <v>3119</v>
      </c>
      <c r="E247" s="3" t="s">
        <v>888</v>
      </c>
      <c r="F247" s="3" t="s">
        <v>15</v>
      </c>
      <c r="G247" s="3" t="s">
        <v>1941</v>
      </c>
      <c r="H247" s="3" t="s">
        <v>1942</v>
      </c>
      <c r="I247" s="4">
        <v>985.31</v>
      </c>
    </row>
    <row r="248" spans="2:9" x14ac:dyDescent="0.2">
      <c r="B248" s="2">
        <v>43993</v>
      </c>
      <c r="C248" s="20">
        <v>5307</v>
      </c>
      <c r="D248" s="20" t="s">
        <v>3119</v>
      </c>
      <c r="E248" s="3" t="s">
        <v>889</v>
      </c>
      <c r="F248" s="3" t="s">
        <v>15</v>
      </c>
      <c r="G248" s="3" t="s">
        <v>1943</v>
      </c>
      <c r="H248" s="3" t="s">
        <v>1944</v>
      </c>
      <c r="I248" s="4">
        <v>985.31</v>
      </c>
    </row>
    <row r="249" spans="2:9" x14ac:dyDescent="0.2">
      <c r="B249" s="2">
        <v>43993</v>
      </c>
      <c r="C249" s="20">
        <v>5307</v>
      </c>
      <c r="D249" s="20" t="s">
        <v>3119</v>
      </c>
      <c r="E249" s="3" t="s">
        <v>890</v>
      </c>
      <c r="F249" s="3" t="s">
        <v>15</v>
      </c>
      <c r="G249" s="3" t="s">
        <v>1945</v>
      </c>
      <c r="H249" s="3" t="s">
        <v>1946</v>
      </c>
      <c r="I249" s="4">
        <v>985.31</v>
      </c>
    </row>
    <row r="250" spans="2:9" x14ac:dyDescent="0.2">
      <c r="B250" s="2">
        <v>43993</v>
      </c>
      <c r="C250" s="20">
        <v>5307</v>
      </c>
      <c r="D250" s="20" t="s">
        <v>3119</v>
      </c>
      <c r="E250" s="3" t="s">
        <v>891</v>
      </c>
      <c r="F250" s="3" t="s">
        <v>15</v>
      </c>
      <c r="G250" s="3" t="s">
        <v>1947</v>
      </c>
      <c r="H250" s="3" t="s">
        <v>1948</v>
      </c>
      <c r="I250" s="4">
        <v>985.31</v>
      </c>
    </row>
    <row r="251" spans="2:9" x14ac:dyDescent="0.2">
      <c r="B251" s="2">
        <v>43993</v>
      </c>
      <c r="C251" s="20">
        <v>5307</v>
      </c>
      <c r="D251" s="20" t="s">
        <v>3119</v>
      </c>
      <c r="E251" s="3" t="s">
        <v>892</v>
      </c>
      <c r="F251" s="3" t="s">
        <v>15</v>
      </c>
      <c r="G251" s="3" t="s">
        <v>1949</v>
      </c>
      <c r="H251" s="3" t="s">
        <v>1950</v>
      </c>
      <c r="I251" s="4">
        <v>985.31</v>
      </c>
    </row>
    <row r="252" spans="2:9" x14ac:dyDescent="0.2">
      <c r="B252" s="2">
        <v>43993</v>
      </c>
      <c r="C252" s="20">
        <v>5307</v>
      </c>
      <c r="D252" s="20" t="s">
        <v>3119</v>
      </c>
      <c r="E252" s="3" t="s">
        <v>893</v>
      </c>
      <c r="F252" s="3" t="s">
        <v>15</v>
      </c>
      <c r="G252" s="3" t="s">
        <v>1951</v>
      </c>
      <c r="H252" s="3" t="s">
        <v>1952</v>
      </c>
      <c r="I252" s="4">
        <v>985.31</v>
      </c>
    </row>
    <row r="253" spans="2:9" x14ac:dyDescent="0.2">
      <c r="B253" s="2">
        <v>43993</v>
      </c>
      <c r="C253" s="20">
        <v>5307</v>
      </c>
      <c r="D253" s="20" t="s">
        <v>3119</v>
      </c>
      <c r="E253" s="3" t="s">
        <v>894</v>
      </c>
      <c r="F253" s="3" t="s">
        <v>15</v>
      </c>
      <c r="G253" s="3" t="s">
        <v>1953</v>
      </c>
      <c r="H253" s="3" t="s">
        <v>1954</v>
      </c>
      <c r="I253" s="4">
        <v>985.31</v>
      </c>
    </row>
    <row r="254" spans="2:9" x14ac:dyDescent="0.2">
      <c r="B254" s="2">
        <v>43993</v>
      </c>
      <c r="C254" s="20">
        <v>5307</v>
      </c>
      <c r="D254" s="20" t="s">
        <v>3119</v>
      </c>
      <c r="E254" s="3" t="s">
        <v>895</v>
      </c>
      <c r="F254" s="3" t="s">
        <v>15</v>
      </c>
      <c r="G254" s="3" t="s">
        <v>1955</v>
      </c>
      <c r="H254" s="3" t="s">
        <v>1956</v>
      </c>
      <c r="I254" s="4">
        <v>985.31</v>
      </c>
    </row>
    <row r="255" spans="2:9" x14ac:dyDescent="0.2">
      <c r="B255" s="2">
        <v>43993</v>
      </c>
      <c r="C255" s="20">
        <v>5307</v>
      </c>
      <c r="D255" s="20" t="s">
        <v>3119</v>
      </c>
      <c r="E255" s="3" t="s">
        <v>896</v>
      </c>
      <c r="F255" s="3" t="s">
        <v>15</v>
      </c>
      <c r="G255" s="3" t="s">
        <v>1957</v>
      </c>
      <c r="H255" s="3" t="s">
        <v>1958</v>
      </c>
      <c r="I255" s="4">
        <v>985.31</v>
      </c>
    </row>
    <row r="256" spans="2:9" x14ac:dyDescent="0.2">
      <c r="B256" s="2">
        <v>43993</v>
      </c>
      <c r="C256" s="20">
        <v>5307</v>
      </c>
      <c r="D256" s="20" t="s">
        <v>3119</v>
      </c>
      <c r="E256" s="3" t="s">
        <v>897</v>
      </c>
      <c r="F256" s="3" t="s">
        <v>15</v>
      </c>
      <c r="G256" s="3" t="s">
        <v>1959</v>
      </c>
      <c r="H256" s="3" t="s">
        <v>1960</v>
      </c>
      <c r="I256" s="4">
        <v>985.31</v>
      </c>
    </row>
    <row r="257" spans="2:9" x14ac:dyDescent="0.2">
      <c r="B257" s="2">
        <v>43993</v>
      </c>
      <c r="C257" s="20">
        <v>5307</v>
      </c>
      <c r="D257" s="20" t="s">
        <v>3119</v>
      </c>
      <c r="E257" s="3" t="s">
        <v>898</v>
      </c>
      <c r="F257" s="3" t="s">
        <v>15</v>
      </c>
      <c r="G257" s="3" t="s">
        <v>1961</v>
      </c>
      <c r="H257" s="3" t="s">
        <v>1962</v>
      </c>
      <c r="I257" s="4">
        <v>985.31</v>
      </c>
    </row>
    <row r="258" spans="2:9" x14ac:dyDescent="0.2">
      <c r="B258" s="2">
        <v>43993</v>
      </c>
      <c r="C258" s="20">
        <v>5307</v>
      </c>
      <c r="D258" s="20" t="s">
        <v>3119</v>
      </c>
      <c r="E258" s="3" t="s">
        <v>899</v>
      </c>
      <c r="F258" s="3" t="s">
        <v>15</v>
      </c>
      <c r="G258" s="3" t="s">
        <v>1963</v>
      </c>
      <c r="H258" s="3" t="s">
        <v>1964</v>
      </c>
      <c r="I258" s="4">
        <v>985.31</v>
      </c>
    </row>
    <row r="259" spans="2:9" x14ac:dyDescent="0.2">
      <c r="B259" s="2">
        <v>43993</v>
      </c>
      <c r="C259" s="20">
        <v>5307</v>
      </c>
      <c r="D259" s="20" t="s">
        <v>3119</v>
      </c>
      <c r="E259" s="3" t="s">
        <v>900</v>
      </c>
      <c r="F259" s="3" t="s">
        <v>15</v>
      </c>
      <c r="G259" s="3" t="s">
        <v>1965</v>
      </c>
      <c r="H259" s="3" t="s">
        <v>1966</v>
      </c>
      <c r="I259" s="4">
        <v>985.31</v>
      </c>
    </row>
    <row r="260" spans="2:9" x14ac:dyDescent="0.2">
      <c r="B260" s="2">
        <v>43993</v>
      </c>
      <c r="C260" s="20">
        <v>5307</v>
      </c>
      <c r="D260" s="20" t="s">
        <v>3119</v>
      </c>
      <c r="E260" s="3" t="s">
        <v>901</v>
      </c>
      <c r="F260" s="3" t="s">
        <v>15</v>
      </c>
      <c r="G260" s="3" t="s">
        <v>1967</v>
      </c>
      <c r="H260" s="3" t="s">
        <v>1968</v>
      </c>
      <c r="I260" s="4">
        <v>985.31</v>
      </c>
    </row>
    <row r="261" spans="2:9" x14ac:dyDescent="0.2">
      <c r="B261" s="2">
        <v>43993</v>
      </c>
      <c r="C261" s="20">
        <v>5307</v>
      </c>
      <c r="D261" s="20" t="s">
        <v>3119</v>
      </c>
      <c r="E261" s="3" t="s">
        <v>902</v>
      </c>
      <c r="F261" s="3" t="s">
        <v>15</v>
      </c>
      <c r="G261" s="3" t="s">
        <v>1969</v>
      </c>
      <c r="H261" s="3" t="s">
        <v>1970</v>
      </c>
      <c r="I261" s="4">
        <v>985.31</v>
      </c>
    </row>
    <row r="262" spans="2:9" x14ac:dyDescent="0.2">
      <c r="B262" s="2">
        <v>43993</v>
      </c>
      <c r="C262" s="20">
        <v>5307</v>
      </c>
      <c r="D262" s="20" t="s">
        <v>3119</v>
      </c>
      <c r="E262" s="3" t="s">
        <v>903</v>
      </c>
      <c r="F262" s="3" t="s">
        <v>15</v>
      </c>
      <c r="G262" s="3" t="s">
        <v>1971</v>
      </c>
      <c r="H262" s="3" t="s">
        <v>1972</v>
      </c>
      <c r="I262" s="4">
        <v>985.31</v>
      </c>
    </row>
    <row r="263" spans="2:9" x14ac:dyDescent="0.2">
      <c r="B263" s="2">
        <v>43993</v>
      </c>
      <c r="C263" s="20">
        <v>5307</v>
      </c>
      <c r="D263" s="20" t="s">
        <v>3119</v>
      </c>
      <c r="E263" s="3" t="s">
        <v>904</v>
      </c>
      <c r="F263" s="3" t="s">
        <v>15</v>
      </c>
      <c r="G263" s="3" t="s">
        <v>1973</v>
      </c>
      <c r="H263" s="3" t="s">
        <v>1974</v>
      </c>
      <c r="I263" s="4">
        <v>985.31</v>
      </c>
    </row>
    <row r="264" spans="2:9" x14ac:dyDescent="0.2">
      <c r="B264" s="2">
        <v>43993</v>
      </c>
      <c r="C264" s="20">
        <v>5307</v>
      </c>
      <c r="D264" s="20" t="s">
        <v>3119</v>
      </c>
      <c r="E264" s="3" t="s">
        <v>905</v>
      </c>
      <c r="F264" s="3" t="s">
        <v>15</v>
      </c>
      <c r="G264" s="3" t="s">
        <v>1975</v>
      </c>
      <c r="H264" s="3" t="s">
        <v>1976</v>
      </c>
      <c r="I264" s="4">
        <v>985.31</v>
      </c>
    </row>
    <row r="265" spans="2:9" x14ac:dyDescent="0.2">
      <c r="B265" s="2">
        <v>43993</v>
      </c>
      <c r="C265" s="20">
        <v>5307</v>
      </c>
      <c r="D265" s="20" t="s">
        <v>3119</v>
      </c>
      <c r="E265" s="3" t="s">
        <v>906</v>
      </c>
      <c r="F265" s="3" t="s">
        <v>15</v>
      </c>
      <c r="G265" s="3" t="s">
        <v>1977</v>
      </c>
      <c r="H265" s="3" t="s">
        <v>1978</v>
      </c>
      <c r="I265" s="4">
        <v>985.31</v>
      </c>
    </row>
    <row r="266" spans="2:9" x14ac:dyDescent="0.2">
      <c r="B266" s="2">
        <v>43993</v>
      </c>
      <c r="C266" s="20">
        <v>5307</v>
      </c>
      <c r="D266" s="20" t="s">
        <v>3119</v>
      </c>
      <c r="E266" s="3" t="s">
        <v>907</v>
      </c>
      <c r="F266" s="3" t="s">
        <v>15</v>
      </c>
      <c r="G266" s="3" t="s">
        <v>1979</v>
      </c>
      <c r="H266" s="3" t="s">
        <v>1980</v>
      </c>
      <c r="I266" s="4">
        <v>985.31</v>
      </c>
    </row>
    <row r="267" spans="2:9" x14ac:dyDescent="0.2">
      <c r="B267" s="2">
        <v>43993</v>
      </c>
      <c r="C267" s="20">
        <v>5307</v>
      </c>
      <c r="D267" s="20" t="s">
        <v>3119</v>
      </c>
      <c r="E267" s="3" t="s">
        <v>908</v>
      </c>
      <c r="F267" s="3" t="s">
        <v>15</v>
      </c>
      <c r="G267" s="3" t="s">
        <v>1981</v>
      </c>
      <c r="H267" s="3" t="s">
        <v>1982</v>
      </c>
      <c r="I267" s="4">
        <v>985.31</v>
      </c>
    </row>
    <row r="268" spans="2:9" x14ac:dyDescent="0.2">
      <c r="B268" s="2">
        <v>43993</v>
      </c>
      <c r="C268" s="20">
        <v>5307</v>
      </c>
      <c r="D268" s="20" t="s">
        <v>3119</v>
      </c>
      <c r="E268" s="3" t="s">
        <v>909</v>
      </c>
      <c r="F268" s="3" t="s">
        <v>15</v>
      </c>
      <c r="G268" s="3" t="s">
        <v>1983</v>
      </c>
      <c r="H268" s="3" t="s">
        <v>1984</v>
      </c>
      <c r="I268" s="4">
        <v>985.31</v>
      </c>
    </row>
    <row r="269" spans="2:9" x14ac:dyDescent="0.2">
      <c r="B269" s="2">
        <v>43993</v>
      </c>
      <c r="C269" s="20">
        <v>5307</v>
      </c>
      <c r="D269" s="20" t="s">
        <v>3119</v>
      </c>
      <c r="E269" s="3" t="s">
        <v>910</v>
      </c>
      <c r="F269" s="3" t="s">
        <v>15</v>
      </c>
      <c r="G269" s="3" t="s">
        <v>1985</v>
      </c>
      <c r="H269" s="3" t="s">
        <v>1986</v>
      </c>
      <c r="I269" s="4">
        <v>985.31</v>
      </c>
    </row>
    <row r="270" spans="2:9" x14ac:dyDescent="0.2">
      <c r="B270" s="2">
        <v>43993</v>
      </c>
      <c r="C270" s="20">
        <v>5307</v>
      </c>
      <c r="D270" s="20" t="s">
        <v>3119</v>
      </c>
      <c r="E270" s="3" t="s">
        <v>911</v>
      </c>
      <c r="F270" s="3" t="s">
        <v>15</v>
      </c>
      <c r="G270" s="3" t="s">
        <v>1987</v>
      </c>
      <c r="H270" s="3" t="s">
        <v>1988</v>
      </c>
      <c r="I270" s="4">
        <v>985.31</v>
      </c>
    </row>
    <row r="271" spans="2:9" x14ac:dyDescent="0.2">
      <c r="B271" s="2">
        <v>43993</v>
      </c>
      <c r="C271" s="20">
        <v>5307</v>
      </c>
      <c r="D271" s="20" t="s">
        <v>3119</v>
      </c>
      <c r="E271" s="3" t="s">
        <v>912</v>
      </c>
      <c r="F271" s="3" t="s">
        <v>15</v>
      </c>
      <c r="G271" s="3" t="s">
        <v>1989</v>
      </c>
      <c r="H271" s="3" t="s">
        <v>1990</v>
      </c>
      <c r="I271" s="4">
        <v>985.31</v>
      </c>
    </row>
    <row r="272" spans="2:9" x14ac:dyDescent="0.2">
      <c r="B272" s="2">
        <v>43993</v>
      </c>
      <c r="C272" s="20">
        <v>5307</v>
      </c>
      <c r="D272" s="20" t="s">
        <v>3119</v>
      </c>
      <c r="E272" s="3" t="s">
        <v>913</v>
      </c>
      <c r="F272" s="3" t="s">
        <v>15</v>
      </c>
      <c r="G272" s="3" t="s">
        <v>1991</v>
      </c>
      <c r="H272" s="3" t="s">
        <v>1992</v>
      </c>
      <c r="I272" s="4">
        <v>985.31</v>
      </c>
    </row>
    <row r="273" spans="2:9" x14ac:dyDescent="0.2">
      <c r="B273" s="2">
        <v>43993</v>
      </c>
      <c r="C273" s="20">
        <v>5307</v>
      </c>
      <c r="D273" s="20" t="s">
        <v>3119</v>
      </c>
      <c r="E273" s="3" t="s">
        <v>914</v>
      </c>
      <c r="F273" s="3" t="s">
        <v>15</v>
      </c>
      <c r="G273" s="3" t="s">
        <v>1993</v>
      </c>
      <c r="H273" s="3" t="s">
        <v>1994</v>
      </c>
      <c r="I273" s="4">
        <v>985.31</v>
      </c>
    </row>
    <row r="274" spans="2:9" x14ac:dyDescent="0.2">
      <c r="B274" s="2">
        <v>43993</v>
      </c>
      <c r="C274" s="20">
        <v>5307</v>
      </c>
      <c r="D274" s="20" t="s">
        <v>3119</v>
      </c>
      <c r="E274" s="3" t="s">
        <v>915</v>
      </c>
      <c r="F274" s="3" t="s">
        <v>15</v>
      </c>
      <c r="G274" s="3" t="s">
        <v>1995</v>
      </c>
      <c r="H274" s="3" t="s">
        <v>1996</v>
      </c>
      <c r="I274" s="4">
        <v>985.31</v>
      </c>
    </row>
    <row r="275" spans="2:9" x14ac:dyDescent="0.2">
      <c r="B275" s="2">
        <v>43993</v>
      </c>
      <c r="C275" s="20">
        <v>5307</v>
      </c>
      <c r="D275" s="20" t="s">
        <v>3119</v>
      </c>
      <c r="E275" s="3" t="s">
        <v>916</v>
      </c>
      <c r="F275" s="3" t="s">
        <v>15</v>
      </c>
      <c r="G275" s="3" t="s">
        <v>1997</v>
      </c>
      <c r="H275" s="3" t="s">
        <v>1998</v>
      </c>
      <c r="I275" s="4">
        <v>985.31</v>
      </c>
    </row>
    <row r="276" spans="2:9" x14ac:dyDescent="0.2">
      <c r="B276" s="2">
        <v>43993</v>
      </c>
      <c r="C276" s="20">
        <v>5307</v>
      </c>
      <c r="D276" s="20" t="s">
        <v>3119</v>
      </c>
      <c r="E276" s="3" t="s">
        <v>917</v>
      </c>
      <c r="F276" s="3" t="s">
        <v>15</v>
      </c>
      <c r="G276" s="3" t="s">
        <v>1999</v>
      </c>
      <c r="H276" s="3" t="s">
        <v>2000</v>
      </c>
      <c r="I276" s="4">
        <v>985.31</v>
      </c>
    </row>
    <row r="277" spans="2:9" x14ac:dyDescent="0.2">
      <c r="B277" s="2">
        <v>43993</v>
      </c>
      <c r="C277" s="20">
        <v>5307</v>
      </c>
      <c r="D277" s="20" t="s">
        <v>3119</v>
      </c>
      <c r="E277" s="3" t="s">
        <v>918</v>
      </c>
      <c r="F277" s="3" t="s">
        <v>15</v>
      </c>
      <c r="G277" s="3" t="s">
        <v>2001</v>
      </c>
      <c r="H277" s="3" t="s">
        <v>2002</v>
      </c>
      <c r="I277" s="4">
        <v>985.31</v>
      </c>
    </row>
    <row r="278" spans="2:9" x14ac:dyDescent="0.2">
      <c r="B278" s="2">
        <v>43993</v>
      </c>
      <c r="C278" s="20">
        <v>5307</v>
      </c>
      <c r="D278" s="20" t="s">
        <v>3119</v>
      </c>
      <c r="E278" s="3" t="s">
        <v>919</v>
      </c>
      <c r="F278" s="3" t="s">
        <v>15</v>
      </c>
      <c r="G278" s="3" t="s">
        <v>2003</v>
      </c>
      <c r="H278" s="3" t="s">
        <v>2004</v>
      </c>
      <c r="I278" s="4">
        <v>985.31</v>
      </c>
    </row>
    <row r="279" spans="2:9" x14ac:dyDescent="0.2">
      <c r="B279" s="2">
        <v>43994</v>
      </c>
      <c r="C279" s="20">
        <v>5307</v>
      </c>
      <c r="D279" s="20" t="s">
        <v>3119</v>
      </c>
      <c r="E279" s="3" t="s">
        <v>920</v>
      </c>
      <c r="F279" s="3" t="s">
        <v>15</v>
      </c>
      <c r="G279" s="3" t="s">
        <v>2005</v>
      </c>
      <c r="H279" s="3" t="s">
        <v>2006</v>
      </c>
      <c r="I279" s="4">
        <v>985.31</v>
      </c>
    </row>
    <row r="280" spans="2:9" x14ac:dyDescent="0.2">
      <c r="B280" s="2">
        <v>43994</v>
      </c>
      <c r="C280" s="20">
        <v>5307</v>
      </c>
      <c r="D280" s="20" t="s">
        <v>3119</v>
      </c>
      <c r="E280" s="3" t="s">
        <v>921</v>
      </c>
      <c r="F280" s="3" t="s">
        <v>15</v>
      </c>
      <c r="G280" s="3" t="s">
        <v>2007</v>
      </c>
      <c r="H280" s="3" t="s">
        <v>2008</v>
      </c>
      <c r="I280" s="4">
        <v>985.31</v>
      </c>
    </row>
    <row r="281" spans="2:9" x14ac:dyDescent="0.2">
      <c r="B281" s="2">
        <v>43994</v>
      </c>
      <c r="C281" s="20">
        <v>5307</v>
      </c>
      <c r="D281" s="20" t="s">
        <v>3119</v>
      </c>
      <c r="E281" s="3" t="s">
        <v>922</v>
      </c>
      <c r="F281" s="3" t="s">
        <v>15</v>
      </c>
      <c r="G281" s="3" t="s">
        <v>2009</v>
      </c>
      <c r="H281" s="3" t="s">
        <v>2010</v>
      </c>
      <c r="I281" s="4">
        <v>985.31</v>
      </c>
    </row>
    <row r="282" spans="2:9" x14ac:dyDescent="0.2">
      <c r="B282" s="2">
        <v>43994</v>
      </c>
      <c r="C282" s="20">
        <v>5307</v>
      </c>
      <c r="D282" s="20" t="s">
        <v>3119</v>
      </c>
      <c r="E282" s="3" t="s">
        <v>923</v>
      </c>
      <c r="F282" s="3" t="s">
        <v>15</v>
      </c>
      <c r="G282" s="3" t="s">
        <v>2011</v>
      </c>
      <c r="H282" s="3" t="s">
        <v>2012</v>
      </c>
      <c r="I282" s="4">
        <v>985.31</v>
      </c>
    </row>
    <row r="283" spans="2:9" x14ac:dyDescent="0.2">
      <c r="B283" s="2">
        <v>43994</v>
      </c>
      <c r="C283" s="20">
        <v>5307</v>
      </c>
      <c r="D283" s="20" t="s">
        <v>3119</v>
      </c>
      <c r="E283" s="3" t="s">
        <v>924</v>
      </c>
      <c r="F283" s="3" t="s">
        <v>15</v>
      </c>
      <c r="G283" s="3" t="s">
        <v>2013</v>
      </c>
      <c r="H283" s="3" t="s">
        <v>2014</v>
      </c>
      <c r="I283" s="4">
        <v>985.31</v>
      </c>
    </row>
    <row r="284" spans="2:9" x14ac:dyDescent="0.2">
      <c r="B284" s="2">
        <v>43994</v>
      </c>
      <c r="C284" s="20">
        <v>5307</v>
      </c>
      <c r="D284" s="20" t="s">
        <v>3119</v>
      </c>
      <c r="E284" s="3" t="s">
        <v>925</v>
      </c>
      <c r="F284" s="3" t="s">
        <v>15</v>
      </c>
      <c r="G284" s="3" t="s">
        <v>2015</v>
      </c>
      <c r="H284" s="3" t="s">
        <v>2016</v>
      </c>
      <c r="I284" s="4">
        <v>985.31</v>
      </c>
    </row>
    <row r="285" spans="2:9" x14ac:dyDescent="0.2">
      <c r="B285" s="2">
        <v>43994</v>
      </c>
      <c r="C285" s="20">
        <v>5307</v>
      </c>
      <c r="D285" s="20" t="s">
        <v>3119</v>
      </c>
      <c r="E285" s="3" t="s">
        <v>926</v>
      </c>
      <c r="F285" s="3" t="s">
        <v>15</v>
      </c>
      <c r="G285" s="3" t="s">
        <v>2017</v>
      </c>
      <c r="H285" s="3" t="s">
        <v>2018</v>
      </c>
      <c r="I285" s="4">
        <v>985.31</v>
      </c>
    </row>
    <row r="286" spans="2:9" x14ac:dyDescent="0.2">
      <c r="B286" s="2">
        <v>43994</v>
      </c>
      <c r="C286" s="20">
        <v>5307</v>
      </c>
      <c r="D286" s="20" t="s">
        <v>3119</v>
      </c>
      <c r="E286" s="3" t="s">
        <v>927</v>
      </c>
      <c r="F286" s="3" t="s">
        <v>15</v>
      </c>
      <c r="G286" s="3" t="s">
        <v>2019</v>
      </c>
      <c r="H286" s="3" t="s">
        <v>2020</v>
      </c>
      <c r="I286" s="4">
        <v>985.31</v>
      </c>
    </row>
    <row r="287" spans="2:9" x14ac:dyDescent="0.2">
      <c r="B287" s="2">
        <v>43994</v>
      </c>
      <c r="C287" s="20">
        <v>5307</v>
      </c>
      <c r="D287" s="20" t="s">
        <v>3119</v>
      </c>
      <c r="E287" s="3" t="s">
        <v>928</v>
      </c>
      <c r="F287" s="3" t="s">
        <v>15</v>
      </c>
      <c r="G287" s="3" t="s">
        <v>2021</v>
      </c>
      <c r="H287" s="3" t="s">
        <v>2022</v>
      </c>
      <c r="I287" s="4">
        <v>985.31</v>
      </c>
    </row>
    <row r="288" spans="2:9" x14ac:dyDescent="0.2">
      <c r="B288" s="2">
        <v>43994</v>
      </c>
      <c r="C288" s="20">
        <v>5307</v>
      </c>
      <c r="D288" s="20" t="s">
        <v>3119</v>
      </c>
      <c r="E288" s="3" t="s">
        <v>929</v>
      </c>
      <c r="F288" s="3" t="s">
        <v>15</v>
      </c>
      <c r="G288" s="3" t="s">
        <v>2023</v>
      </c>
      <c r="H288" s="3" t="s">
        <v>2024</v>
      </c>
      <c r="I288" s="4">
        <v>985.31</v>
      </c>
    </row>
    <row r="289" spans="2:9" x14ac:dyDescent="0.2">
      <c r="B289" s="2">
        <v>43994</v>
      </c>
      <c r="C289" s="20">
        <v>5307</v>
      </c>
      <c r="D289" s="20" t="s">
        <v>3119</v>
      </c>
      <c r="E289" s="3" t="s">
        <v>930</v>
      </c>
      <c r="F289" s="3" t="s">
        <v>15</v>
      </c>
      <c r="G289" s="3" t="s">
        <v>2025</v>
      </c>
      <c r="H289" s="3" t="s">
        <v>2026</v>
      </c>
      <c r="I289" s="4">
        <v>985.31</v>
      </c>
    </row>
    <row r="290" spans="2:9" x14ac:dyDescent="0.2">
      <c r="B290" s="2">
        <v>43994</v>
      </c>
      <c r="C290" s="20">
        <v>5307</v>
      </c>
      <c r="D290" s="20" t="s">
        <v>3119</v>
      </c>
      <c r="E290" s="3" t="s">
        <v>931</v>
      </c>
      <c r="F290" s="3" t="s">
        <v>15</v>
      </c>
      <c r="G290" s="3" t="s">
        <v>2027</v>
      </c>
      <c r="H290" s="3" t="s">
        <v>2028</v>
      </c>
      <c r="I290" s="4">
        <v>985.31</v>
      </c>
    </row>
    <row r="291" spans="2:9" x14ac:dyDescent="0.2">
      <c r="B291" s="2">
        <v>43994</v>
      </c>
      <c r="C291" s="20">
        <v>5307</v>
      </c>
      <c r="D291" s="20" t="s">
        <v>3119</v>
      </c>
      <c r="E291" s="3" t="s">
        <v>932</v>
      </c>
      <c r="F291" s="3" t="s">
        <v>15</v>
      </c>
      <c r="G291" s="3" t="s">
        <v>2029</v>
      </c>
      <c r="H291" s="3" t="s">
        <v>2030</v>
      </c>
      <c r="I291" s="4">
        <v>985.31</v>
      </c>
    </row>
    <row r="292" spans="2:9" x14ac:dyDescent="0.2">
      <c r="B292" s="2">
        <v>43994</v>
      </c>
      <c r="C292" s="20">
        <v>5307</v>
      </c>
      <c r="D292" s="20" t="s">
        <v>3119</v>
      </c>
      <c r="E292" s="3" t="s">
        <v>933</v>
      </c>
      <c r="F292" s="3" t="s">
        <v>15</v>
      </c>
      <c r="G292" s="3" t="s">
        <v>2031</v>
      </c>
      <c r="H292" s="3" t="s">
        <v>2032</v>
      </c>
      <c r="I292" s="4">
        <v>985.31</v>
      </c>
    </row>
    <row r="293" spans="2:9" x14ac:dyDescent="0.2">
      <c r="B293" s="2">
        <v>43994</v>
      </c>
      <c r="C293" s="20">
        <v>5307</v>
      </c>
      <c r="D293" s="20" t="s">
        <v>3119</v>
      </c>
      <c r="E293" s="3" t="s">
        <v>934</v>
      </c>
      <c r="F293" s="3" t="s">
        <v>15</v>
      </c>
      <c r="G293" s="3" t="s">
        <v>2033</v>
      </c>
      <c r="H293" s="3" t="s">
        <v>2034</v>
      </c>
      <c r="I293" s="4">
        <v>985.31</v>
      </c>
    </row>
    <row r="294" spans="2:9" x14ac:dyDescent="0.2">
      <c r="B294" s="2">
        <v>43994</v>
      </c>
      <c r="C294" s="20">
        <v>5307</v>
      </c>
      <c r="D294" s="20" t="s">
        <v>3119</v>
      </c>
      <c r="E294" s="3" t="s">
        <v>935</v>
      </c>
      <c r="F294" s="3" t="s">
        <v>15</v>
      </c>
      <c r="G294" s="3" t="s">
        <v>2035</v>
      </c>
      <c r="H294" s="3" t="s">
        <v>2036</v>
      </c>
      <c r="I294" s="4">
        <v>985.31</v>
      </c>
    </row>
    <row r="295" spans="2:9" x14ac:dyDescent="0.2">
      <c r="B295" s="2">
        <v>43994</v>
      </c>
      <c r="C295" s="20">
        <v>5307</v>
      </c>
      <c r="D295" s="20" t="s">
        <v>3119</v>
      </c>
      <c r="E295" s="3" t="s">
        <v>936</v>
      </c>
      <c r="F295" s="3" t="s">
        <v>15</v>
      </c>
      <c r="G295" s="3" t="s">
        <v>2037</v>
      </c>
      <c r="H295" s="3" t="s">
        <v>2038</v>
      </c>
      <c r="I295" s="4">
        <v>985.31</v>
      </c>
    </row>
    <row r="296" spans="2:9" x14ac:dyDescent="0.2">
      <c r="B296" s="2">
        <v>43994</v>
      </c>
      <c r="C296" s="20">
        <v>5307</v>
      </c>
      <c r="D296" s="20" t="s">
        <v>3119</v>
      </c>
      <c r="E296" s="3" t="s">
        <v>937</v>
      </c>
      <c r="F296" s="3" t="s">
        <v>15</v>
      </c>
      <c r="G296" s="3" t="s">
        <v>2039</v>
      </c>
      <c r="H296" s="3" t="s">
        <v>2040</v>
      </c>
      <c r="I296" s="4">
        <v>985.31</v>
      </c>
    </row>
    <row r="297" spans="2:9" x14ac:dyDescent="0.2">
      <c r="B297" s="2">
        <v>43994</v>
      </c>
      <c r="C297" s="20">
        <v>5307</v>
      </c>
      <c r="D297" s="20" t="s">
        <v>3119</v>
      </c>
      <c r="E297" s="3" t="s">
        <v>938</v>
      </c>
      <c r="F297" s="3" t="s">
        <v>15</v>
      </c>
      <c r="G297" s="3" t="s">
        <v>2041</v>
      </c>
      <c r="H297" s="3" t="s">
        <v>2042</v>
      </c>
      <c r="I297" s="4">
        <v>985.31</v>
      </c>
    </row>
    <row r="298" spans="2:9" x14ac:dyDescent="0.2">
      <c r="B298" s="2">
        <v>43994</v>
      </c>
      <c r="C298" s="20">
        <v>5307</v>
      </c>
      <c r="D298" s="20" t="s">
        <v>3119</v>
      </c>
      <c r="E298" s="3" t="s">
        <v>939</v>
      </c>
      <c r="F298" s="3" t="s">
        <v>15</v>
      </c>
      <c r="G298" s="3" t="s">
        <v>2043</v>
      </c>
      <c r="H298" s="3" t="s">
        <v>2044</v>
      </c>
      <c r="I298" s="4">
        <v>985.31</v>
      </c>
    </row>
    <row r="299" spans="2:9" x14ac:dyDescent="0.2">
      <c r="B299" s="2">
        <v>43994</v>
      </c>
      <c r="C299" s="20">
        <v>5307</v>
      </c>
      <c r="D299" s="20" t="s">
        <v>3119</v>
      </c>
      <c r="E299" s="3" t="s">
        <v>940</v>
      </c>
      <c r="F299" s="3" t="s">
        <v>15</v>
      </c>
      <c r="G299" s="3" t="s">
        <v>2045</v>
      </c>
      <c r="H299" s="3" t="s">
        <v>2046</v>
      </c>
      <c r="I299" s="4">
        <v>985.31</v>
      </c>
    </row>
    <row r="300" spans="2:9" x14ac:dyDescent="0.2">
      <c r="B300" s="2">
        <v>43994</v>
      </c>
      <c r="C300" s="20">
        <v>5307</v>
      </c>
      <c r="D300" s="20" t="s">
        <v>3119</v>
      </c>
      <c r="E300" s="3" t="s">
        <v>941</v>
      </c>
      <c r="F300" s="3" t="s">
        <v>15</v>
      </c>
      <c r="G300" s="3" t="s">
        <v>2047</v>
      </c>
      <c r="H300" s="3" t="s">
        <v>2048</v>
      </c>
      <c r="I300" s="4">
        <v>985.31</v>
      </c>
    </row>
    <row r="301" spans="2:9" x14ac:dyDescent="0.2">
      <c r="B301" s="2">
        <v>43994</v>
      </c>
      <c r="C301" s="20">
        <v>5307</v>
      </c>
      <c r="D301" s="20" t="s">
        <v>3119</v>
      </c>
      <c r="E301" s="3" t="s">
        <v>942</v>
      </c>
      <c r="F301" s="3" t="s">
        <v>15</v>
      </c>
      <c r="G301" s="3" t="s">
        <v>2049</v>
      </c>
      <c r="H301" s="3" t="s">
        <v>2050</v>
      </c>
      <c r="I301" s="4">
        <v>985.31</v>
      </c>
    </row>
    <row r="302" spans="2:9" x14ac:dyDescent="0.2">
      <c r="B302" s="2">
        <v>43994</v>
      </c>
      <c r="C302" s="20">
        <v>5307</v>
      </c>
      <c r="D302" s="20" t="s">
        <v>3119</v>
      </c>
      <c r="E302" s="3" t="s">
        <v>943</v>
      </c>
      <c r="F302" s="3" t="s">
        <v>15</v>
      </c>
      <c r="G302" s="3" t="s">
        <v>2051</v>
      </c>
      <c r="H302" s="3" t="s">
        <v>2052</v>
      </c>
      <c r="I302" s="4">
        <v>985.31</v>
      </c>
    </row>
    <row r="303" spans="2:9" x14ac:dyDescent="0.2">
      <c r="B303" s="2">
        <v>43994</v>
      </c>
      <c r="C303" s="20">
        <v>5307</v>
      </c>
      <c r="D303" s="20" t="s">
        <v>3119</v>
      </c>
      <c r="E303" s="3" t="s">
        <v>944</v>
      </c>
      <c r="F303" s="3" t="s">
        <v>15</v>
      </c>
      <c r="G303" s="3" t="s">
        <v>2053</v>
      </c>
      <c r="H303" s="3" t="s">
        <v>2054</v>
      </c>
      <c r="I303" s="4">
        <v>985.31</v>
      </c>
    </row>
    <row r="304" spans="2:9" x14ac:dyDescent="0.2">
      <c r="B304" s="2">
        <v>43994</v>
      </c>
      <c r="C304" s="20">
        <v>5307</v>
      </c>
      <c r="D304" s="20" t="s">
        <v>3119</v>
      </c>
      <c r="E304" s="3" t="s">
        <v>945</v>
      </c>
      <c r="F304" s="3" t="s">
        <v>15</v>
      </c>
      <c r="G304" s="3" t="s">
        <v>2055</v>
      </c>
      <c r="H304" s="3" t="s">
        <v>2056</v>
      </c>
      <c r="I304" s="4">
        <v>985.31</v>
      </c>
    </row>
    <row r="305" spans="2:9" x14ac:dyDescent="0.2">
      <c r="B305" s="2">
        <v>43994</v>
      </c>
      <c r="C305" s="20">
        <v>5307</v>
      </c>
      <c r="D305" s="20" t="s">
        <v>3119</v>
      </c>
      <c r="E305" s="3" t="s">
        <v>946</v>
      </c>
      <c r="F305" s="3" t="s">
        <v>15</v>
      </c>
      <c r="G305" s="3" t="s">
        <v>2057</v>
      </c>
      <c r="H305" s="3" t="s">
        <v>2058</v>
      </c>
      <c r="I305" s="4">
        <v>985.31</v>
      </c>
    </row>
    <row r="306" spans="2:9" x14ac:dyDescent="0.2">
      <c r="B306" s="2">
        <v>43994</v>
      </c>
      <c r="C306" s="20">
        <v>5307</v>
      </c>
      <c r="D306" s="20" t="s">
        <v>3119</v>
      </c>
      <c r="E306" s="3" t="s">
        <v>947</v>
      </c>
      <c r="F306" s="3" t="s">
        <v>15</v>
      </c>
      <c r="G306" s="3" t="s">
        <v>2059</v>
      </c>
      <c r="H306" s="3" t="s">
        <v>2060</v>
      </c>
      <c r="I306" s="4">
        <v>985.31</v>
      </c>
    </row>
    <row r="307" spans="2:9" x14ac:dyDescent="0.2">
      <c r="B307" s="2">
        <v>43994</v>
      </c>
      <c r="C307" s="20">
        <v>5307</v>
      </c>
      <c r="D307" s="20" t="s">
        <v>3119</v>
      </c>
      <c r="E307" s="3" t="s">
        <v>948</v>
      </c>
      <c r="F307" s="3" t="s">
        <v>15</v>
      </c>
      <c r="G307" s="3" t="s">
        <v>2061</v>
      </c>
      <c r="H307" s="3" t="s">
        <v>2062</v>
      </c>
      <c r="I307" s="4">
        <v>985.31</v>
      </c>
    </row>
    <row r="308" spans="2:9" x14ac:dyDescent="0.2">
      <c r="B308" s="2">
        <v>43994</v>
      </c>
      <c r="C308" s="20">
        <v>5307</v>
      </c>
      <c r="D308" s="20" t="s">
        <v>3119</v>
      </c>
      <c r="E308" s="3" t="s">
        <v>949</v>
      </c>
      <c r="F308" s="3" t="s">
        <v>15</v>
      </c>
      <c r="G308" s="3" t="s">
        <v>2063</v>
      </c>
      <c r="H308" s="3" t="s">
        <v>2064</v>
      </c>
      <c r="I308" s="4">
        <v>985.31</v>
      </c>
    </row>
    <row r="309" spans="2:9" x14ac:dyDescent="0.2">
      <c r="B309" s="2">
        <v>43994</v>
      </c>
      <c r="C309" s="20">
        <v>5307</v>
      </c>
      <c r="D309" s="20" t="s">
        <v>3119</v>
      </c>
      <c r="E309" s="3" t="s">
        <v>950</v>
      </c>
      <c r="F309" s="3" t="s">
        <v>15</v>
      </c>
      <c r="G309" s="3" t="s">
        <v>2065</v>
      </c>
      <c r="H309" s="3" t="s">
        <v>2066</v>
      </c>
      <c r="I309" s="4">
        <v>985.31</v>
      </c>
    </row>
    <row r="310" spans="2:9" x14ac:dyDescent="0.2">
      <c r="B310" s="2">
        <v>43994</v>
      </c>
      <c r="C310" s="20">
        <v>5307</v>
      </c>
      <c r="D310" s="20" t="s">
        <v>3119</v>
      </c>
      <c r="E310" s="3" t="s">
        <v>951</v>
      </c>
      <c r="F310" s="3" t="s">
        <v>15</v>
      </c>
      <c r="G310" s="3" t="s">
        <v>2067</v>
      </c>
      <c r="H310" s="3" t="s">
        <v>2068</v>
      </c>
      <c r="I310" s="4">
        <v>985.31</v>
      </c>
    </row>
    <row r="311" spans="2:9" x14ac:dyDescent="0.2">
      <c r="B311" s="2">
        <v>43994</v>
      </c>
      <c r="C311" s="20">
        <v>5307</v>
      </c>
      <c r="D311" s="20" t="s">
        <v>3119</v>
      </c>
      <c r="E311" s="3" t="s">
        <v>952</v>
      </c>
      <c r="F311" s="3" t="s">
        <v>15</v>
      </c>
      <c r="G311" s="3" t="s">
        <v>2069</v>
      </c>
      <c r="H311" s="3" t="s">
        <v>2070</v>
      </c>
      <c r="I311" s="4">
        <v>985.31</v>
      </c>
    </row>
    <row r="312" spans="2:9" x14ac:dyDescent="0.2">
      <c r="B312" s="2">
        <v>43994</v>
      </c>
      <c r="C312" s="20">
        <v>5307</v>
      </c>
      <c r="D312" s="20" t="s">
        <v>3119</v>
      </c>
      <c r="E312" s="3" t="s">
        <v>953</v>
      </c>
      <c r="F312" s="3" t="s">
        <v>15</v>
      </c>
      <c r="G312" s="3" t="s">
        <v>2071</v>
      </c>
      <c r="H312" s="3" t="s">
        <v>2072</v>
      </c>
      <c r="I312" s="4">
        <v>985.31</v>
      </c>
    </row>
    <row r="313" spans="2:9" x14ac:dyDescent="0.2">
      <c r="B313" s="2">
        <v>43994</v>
      </c>
      <c r="C313" s="20">
        <v>5307</v>
      </c>
      <c r="D313" s="20" t="s">
        <v>3119</v>
      </c>
      <c r="E313" s="3" t="s">
        <v>954</v>
      </c>
      <c r="F313" s="3" t="s">
        <v>15</v>
      </c>
      <c r="G313" s="3" t="s">
        <v>2073</v>
      </c>
      <c r="H313" s="3" t="s">
        <v>2074</v>
      </c>
      <c r="I313" s="4">
        <v>985.31</v>
      </c>
    </row>
    <row r="314" spans="2:9" x14ac:dyDescent="0.2">
      <c r="B314" s="2">
        <v>43994</v>
      </c>
      <c r="C314" s="20">
        <v>5307</v>
      </c>
      <c r="D314" s="20" t="s">
        <v>3119</v>
      </c>
      <c r="E314" s="3" t="s">
        <v>955</v>
      </c>
      <c r="F314" s="3" t="s">
        <v>15</v>
      </c>
      <c r="G314" s="3" t="s">
        <v>2075</v>
      </c>
      <c r="H314" s="3" t="s">
        <v>2076</v>
      </c>
      <c r="I314" s="4">
        <v>985.31</v>
      </c>
    </row>
    <row r="315" spans="2:9" x14ac:dyDescent="0.2">
      <c r="B315" s="2">
        <v>43994</v>
      </c>
      <c r="C315" s="20">
        <v>5307</v>
      </c>
      <c r="D315" s="20" t="s">
        <v>3119</v>
      </c>
      <c r="E315" s="3" t="s">
        <v>956</v>
      </c>
      <c r="F315" s="3" t="s">
        <v>15</v>
      </c>
      <c r="G315" s="3" t="s">
        <v>2077</v>
      </c>
      <c r="H315" s="3" t="s">
        <v>2078</v>
      </c>
      <c r="I315" s="4">
        <v>985.31</v>
      </c>
    </row>
    <row r="316" spans="2:9" x14ac:dyDescent="0.2">
      <c r="B316" s="2">
        <v>43994</v>
      </c>
      <c r="C316" s="20">
        <v>5307</v>
      </c>
      <c r="D316" s="20" t="s">
        <v>3119</v>
      </c>
      <c r="E316" s="3" t="s">
        <v>957</v>
      </c>
      <c r="F316" s="3" t="s">
        <v>15</v>
      </c>
      <c r="G316" s="3" t="s">
        <v>2079</v>
      </c>
      <c r="H316" s="3" t="s">
        <v>2080</v>
      </c>
      <c r="I316" s="4">
        <v>985.31</v>
      </c>
    </row>
    <row r="317" spans="2:9" x14ac:dyDescent="0.2">
      <c r="B317" s="2">
        <v>43994</v>
      </c>
      <c r="C317" s="20">
        <v>5307</v>
      </c>
      <c r="D317" s="20" t="s">
        <v>3119</v>
      </c>
      <c r="E317" s="3" t="s">
        <v>958</v>
      </c>
      <c r="F317" s="3" t="s">
        <v>15</v>
      </c>
      <c r="G317" s="3" t="s">
        <v>2081</v>
      </c>
      <c r="H317" s="3" t="s">
        <v>2082</v>
      </c>
      <c r="I317" s="4">
        <v>985.31</v>
      </c>
    </row>
    <row r="318" spans="2:9" x14ac:dyDescent="0.2">
      <c r="B318" s="2">
        <v>43994</v>
      </c>
      <c r="C318" s="20">
        <v>5307</v>
      </c>
      <c r="D318" s="20" t="s">
        <v>3119</v>
      </c>
      <c r="E318" s="3" t="s">
        <v>959</v>
      </c>
      <c r="F318" s="3" t="s">
        <v>15</v>
      </c>
      <c r="G318" s="3" t="s">
        <v>2083</v>
      </c>
      <c r="H318" s="3" t="s">
        <v>2084</v>
      </c>
      <c r="I318" s="4">
        <v>985.31</v>
      </c>
    </row>
    <row r="319" spans="2:9" x14ac:dyDescent="0.2">
      <c r="B319" s="2">
        <v>43994</v>
      </c>
      <c r="C319" s="20">
        <v>5307</v>
      </c>
      <c r="D319" s="20" t="s">
        <v>3119</v>
      </c>
      <c r="E319" s="3" t="s">
        <v>960</v>
      </c>
      <c r="F319" s="3" t="s">
        <v>15</v>
      </c>
      <c r="G319" s="3" t="s">
        <v>2085</v>
      </c>
      <c r="H319" s="3" t="s">
        <v>2086</v>
      </c>
      <c r="I319" s="4">
        <v>985.31</v>
      </c>
    </row>
    <row r="320" spans="2:9" x14ac:dyDescent="0.2">
      <c r="B320" s="2">
        <v>43994</v>
      </c>
      <c r="C320" s="20">
        <v>5307</v>
      </c>
      <c r="D320" s="20" t="s">
        <v>3119</v>
      </c>
      <c r="E320" s="3" t="s">
        <v>961</v>
      </c>
      <c r="F320" s="3" t="s">
        <v>15</v>
      </c>
      <c r="G320" s="3" t="s">
        <v>2087</v>
      </c>
      <c r="H320" s="3" t="s">
        <v>2088</v>
      </c>
      <c r="I320" s="4">
        <v>985.31</v>
      </c>
    </row>
    <row r="321" spans="2:9" x14ac:dyDescent="0.2">
      <c r="B321" s="2">
        <v>43994</v>
      </c>
      <c r="C321" s="20">
        <v>5307</v>
      </c>
      <c r="D321" s="20" t="s">
        <v>3119</v>
      </c>
      <c r="E321" s="3" t="s">
        <v>962</v>
      </c>
      <c r="F321" s="3" t="s">
        <v>15</v>
      </c>
      <c r="G321" s="3" t="s">
        <v>2089</v>
      </c>
      <c r="H321" s="3" t="s">
        <v>2090</v>
      </c>
      <c r="I321" s="4">
        <v>985.31</v>
      </c>
    </row>
    <row r="322" spans="2:9" x14ac:dyDescent="0.2">
      <c r="B322" s="2">
        <v>43994</v>
      </c>
      <c r="C322" s="20">
        <v>5307</v>
      </c>
      <c r="D322" s="20" t="s">
        <v>3119</v>
      </c>
      <c r="E322" s="3" t="s">
        <v>963</v>
      </c>
      <c r="F322" s="3" t="s">
        <v>15</v>
      </c>
      <c r="G322" s="3" t="s">
        <v>2091</v>
      </c>
      <c r="H322" s="3" t="s">
        <v>2092</v>
      </c>
      <c r="I322" s="4">
        <v>985.31</v>
      </c>
    </row>
    <row r="323" spans="2:9" x14ac:dyDescent="0.2">
      <c r="B323" s="2">
        <v>43994</v>
      </c>
      <c r="C323" s="20">
        <v>5307</v>
      </c>
      <c r="D323" s="20" t="s">
        <v>3119</v>
      </c>
      <c r="E323" s="3" t="s">
        <v>964</v>
      </c>
      <c r="F323" s="3" t="s">
        <v>15</v>
      </c>
      <c r="G323" s="3" t="s">
        <v>2093</v>
      </c>
      <c r="H323" s="3" t="s">
        <v>2094</v>
      </c>
      <c r="I323" s="4">
        <v>985.31</v>
      </c>
    </row>
    <row r="324" spans="2:9" x14ac:dyDescent="0.2">
      <c r="B324" s="2">
        <v>43994</v>
      </c>
      <c r="C324" s="20">
        <v>5307</v>
      </c>
      <c r="D324" s="20" t="s">
        <v>3119</v>
      </c>
      <c r="E324" s="3" t="s">
        <v>965</v>
      </c>
      <c r="F324" s="3" t="s">
        <v>15</v>
      </c>
      <c r="G324" s="3" t="s">
        <v>2095</v>
      </c>
      <c r="H324" s="3" t="s">
        <v>2096</v>
      </c>
      <c r="I324" s="4">
        <v>985.31</v>
      </c>
    </row>
    <row r="325" spans="2:9" x14ac:dyDescent="0.2">
      <c r="B325" s="2">
        <v>43994</v>
      </c>
      <c r="C325" s="20">
        <v>5307</v>
      </c>
      <c r="D325" s="20" t="s">
        <v>3119</v>
      </c>
      <c r="E325" s="3" t="s">
        <v>966</v>
      </c>
      <c r="F325" s="3" t="s">
        <v>15</v>
      </c>
      <c r="G325" s="3" t="s">
        <v>2097</v>
      </c>
      <c r="H325" s="3" t="s">
        <v>2098</v>
      </c>
      <c r="I325" s="4">
        <v>985.31</v>
      </c>
    </row>
    <row r="326" spans="2:9" x14ac:dyDescent="0.2">
      <c r="B326" s="2">
        <v>43994</v>
      </c>
      <c r="C326" s="20">
        <v>5307</v>
      </c>
      <c r="D326" s="20" t="s">
        <v>3119</v>
      </c>
      <c r="E326" s="3" t="s">
        <v>967</v>
      </c>
      <c r="F326" s="3" t="s">
        <v>15</v>
      </c>
      <c r="G326" s="3" t="s">
        <v>2099</v>
      </c>
      <c r="H326" s="3" t="s">
        <v>2100</v>
      </c>
      <c r="I326" s="4">
        <v>985.31</v>
      </c>
    </row>
    <row r="327" spans="2:9" x14ac:dyDescent="0.2">
      <c r="B327" s="2">
        <v>43994</v>
      </c>
      <c r="C327" s="20">
        <v>5307</v>
      </c>
      <c r="D327" s="20" t="s">
        <v>3119</v>
      </c>
      <c r="E327" s="3" t="s">
        <v>968</v>
      </c>
      <c r="F327" s="3" t="s">
        <v>15</v>
      </c>
      <c r="G327" s="3" t="s">
        <v>2101</v>
      </c>
      <c r="H327" s="3" t="s">
        <v>2102</v>
      </c>
      <c r="I327" s="4">
        <v>985.31</v>
      </c>
    </row>
    <row r="328" spans="2:9" x14ac:dyDescent="0.2">
      <c r="B328" s="2">
        <v>43994</v>
      </c>
      <c r="C328" s="20">
        <v>5307</v>
      </c>
      <c r="D328" s="20" t="s">
        <v>3119</v>
      </c>
      <c r="E328" s="3" t="s">
        <v>969</v>
      </c>
      <c r="F328" s="3" t="s">
        <v>15</v>
      </c>
      <c r="G328" s="3" t="s">
        <v>2103</v>
      </c>
      <c r="H328" s="3" t="s">
        <v>2104</v>
      </c>
      <c r="I328" s="4">
        <v>985.31</v>
      </c>
    </row>
    <row r="329" spans="2:9" x14ac:dyDescent="0.2">
      <c r="B329" s="2">
        <v>43994</v>
      </c>
      <c r="C329" s="20">
        <v>5307</v>
      </c>
      <c r="D329" s="20" t="s">
        <v>3119</v>
      </c>
      <c r="E329" s="3" t="s">
        <v>970</v>
      </c>
      <c r="F329" s="3" t="s">
        <v>15</v>
      </c>
      <c r="G329" s="3" t="s">
        <v>2105</v>
      </c>
      <c r="H329" s="3" t="s">
        <v>2106</v>
      </c>
      <c r="I329" s="4">
        <v>985.31</v>
      </c>
    </row>
    <row r="330" spans="2:9" x14ac:dyDescent="0.2">
      <c r="B330" s="2">
        <v>43994</v>
      </c>
      <c r="C330" s="20">
        <v>5307</v>
      </c>
      <c r="D330" s="20" t="s">
        <v>3119</v>
      </c>
      <c r="E330" s="3" t="s">
        <v>971</v>
      </c>
      <c r="F330" s="3" t="s">
        <v>15</v>
      </c>
      <c r="G330" s="3" t="s">
        <v>2107</v>
      </c>
      <c r="H330" s="3" t="s">
        <v>2108</v>
      </c>
      <c r="I330" s="4">
        <v>985.31</v>
      </c>
    </row>
    <row r="331" spans="2:9" x14ac:dyDescent="0.2">
      <c r="B331" s="2">
        <v>43994</v>
      </c>
      <c r="C331" s="20">
        <v>5307</v>
      </c>
      <c r="D331" s="20" t="s">
        <v>3119</v>
      </c>
      <c r="E331" s="3" t="s">
        <v>972</v>
      </c>
      <c r="F331" s="3" t="s">
        <v>15</v>
      </c>
      <c r="G331" s="3" t="s">
        <v>2109</v>
      </c>
      <c r="H331" s="3" t="s">
        <v>2110</v>
      </c>
      <c r="I331" s="4">
        <v>985.31</v>
      </c>
    </row>
    <row r="332" spans="2:9" x14ac:dyDescent="0.2">
      <c r="B332" s="2">
        <v>43994</v>
      </c>
      <c r="C332" s="20">
        <v>5307</v>
      </c>
      <c r="D332" s="20" t="s">
        <v>3119</v>
      </c>
      <c r="E332" s="3" t="s">
        <v>973</v>
      </c>
      <c r="F332" s="3" t="s">
        <v>15</v>
      </c>
      <c r="G332" s="3" t="s">
        <v>2111</v>
      </c>
      <c r="H332" s="3" t="s">
        <v>2112</v>
      </c>
      <c r="I332" s="4">
        <v>985.31</v>
      </c>
    </row>
    <row r="333" spans="2:9" x14ac:dyDescent="0.2">
      <c r="B333" s="2">
        <v>43994</v>
      </c>
      <c r="C333" s="20">
        <v>5307</v>
      </c>
      <c r="D333" s="20" t="s">
        <v>3119</v>
      </c>
      <c r="E333" s="3" t="s">
        <v>974</v>
      </c>
      <c r="F333" s="3" t="s">
        <v>15</v>
      </c>
      <c r="G333" s="3" t="s">
        <v>2113</v>
      </c>
      <c r="H333" s="3" t="s">
        <v>2114</v>
      </c>
      <c r="I333" s="4">
        <v>985.31</v>
      </c>
    </row>
    <row r="334" spans="2:9" x14ac:dyDescent="0.2">
      <c r="B334" s="2">
        <v>43994</v>
      </c>
      <c r="C334" s="20">
        <v>5307</v>
      </c>
      <c r="D334" s="20" t="s">
        <v>3119</v>
      </c>
      <c r="E334" s="3" t="s">
        <v>975</v>
      </c>
      <c r="F334" s="3" t="s">
        <v>15</v>
      </c>
      <c r="G334" s="3" t="s">
        <v>2115</v>
      </c>
      <c r="H334" s="3" t="s">
        <v>2116</v>
      </c>
      <c r="I334" s="4">
        <v>985.31</v>
      </c>
    </row>
    <row r="335" spans="2:9" x14ac:dyDescent="0.2">
      <c r="B335" s="2">
        <v>43994</v>
      </c>
      <c r="C335" s="20">
        <v>5307</v>
      </c>
      <c r="D335" s="20" t="s">
        <v>3119</v>
      </c>
      <c r="E335" s="3" t="s">
        <v>976</v>
      </c>
      <c r="F335" s="3" t="s">
        <v>15</v>
      </c>
      <c r="G335" s="3" t="s">
        <v>2117</v>
      </c>
      <c r="H335" s="3" t="s">
        <v>2118</v>
      </c>
      <c r="I335" s="4">
        <v>985.31</v>
      </c>
    </row>
    <row r="336" spans="2:9" x14ac:dyDescent="0.2">
      <c r="B336" s="2">
        <v>43994</v>
      </c>
      <c r="C336" s="20">
        <v>5307</v>
      </c>
      <c r="D336" s="20" t="s">
        <v>3119</v>
      </c>
      <c r="E336" s="3" t="s">
        <v>977</v>
      </c>
      <c r="F336" s="3" t="s">
        <v>15</v>
      </c>
      <c r="G336" s="3" t="s">
        <v>2119</v>
      </c>
      <c r="H336" s="3" t="s">
        <v>2120</v>
      </c>
      <c r="I336" s="4">
        <v>985.31</v>
      </c>
    </row>
    <row r="337" spans="2:9" x14ac:dyDescent="0.2">
      <c r="B337" s="2">
        <v>43994</v>
      </c>
      <c r="C337" s="20">
        <v>5307</v>
      </c>
      <c r="D337" s="20" t="s">
        <v>3119</v>
      </c>
      <c r="E337" s="3" t="s">
        <v>978</v>
      </c>
      <c r="F337" s="3" t="s">
        <v>15</v>
      </c>
      <c r="G337" s="3" t="s">
        <v>2121</v>
      </c>
      <c r="H337" s="3" t="s">
        <v>2122</v>
      </c>
      <c r="I337" s="4">
        <v>985.31</v>
      </c>
    </row>
    <row r="338" spans="2:9" x14ac:dyDescent="0.2">
      <c r="B338" s="2">
        <v>43994</v>
      </c>
      <c r="C338" s="20">
        <v>5307</v>
      </c>
      <c r="D338" s="20" t="s">
        <v>3119</v>
      </c>
      <c r="E338" s="3" t="s">
        <v>979</v>
      </c>
      <c r="F338" s="3" t="s">
        <v>15</v>
      </c>
      <c r="G338" s="3" t="s">
        <v>2123</v>
      </c>
      <c r="H338" s="3" t="s">
        <v>2124</v>
      </c>
      <c r="I338" s="4">
        <v>985.31</v>
      </c>
    </row>
    <row r="339" spans="2:9" x14ac:dyDescent="0.2">
      <c r="B339" s="2">
        <v>43994</v>
      </c>
      <c r="C339" s="20">
        <v>5307</v>
      </c>
      <c r="D339" s="20" t="s">
        <v>3119</v>
      </c>
      <c r="E339" s="3" t="s">
        <v>980</v>
      </c>
      <c r="F339" s="3" t="s">
        <v>15</v>
      </c>
      <c r="G339" s="3" t="s">
        <v>2125</v>
      </c>
      <c r="H339" s="3" t="s">
        <v>2126</v>
      </c>
      <c r="I339" s="4">
        <v>985.31</v>
      </c>
    </row>
    <row r="340" spans="2:9" x14ac:dyDescent="0.2">
      <c r="B340" s="2">
        <v>43994</v>
      </c>
      <c r="C340" s="20">
        <v>5307</v>
      </c>
      <c r="D340" s="20" t="s">
        <v>3119</v>
      </c>
      <c r="E340" s="3" t="s">
        <v>981</v>
      </c>
      <c r="F340" s="3" t="s">
        <v>15</v>
      </c>
      <c r="G340" s="3" t="s">
        <v>2127</v>
      </c>
      <c r="H340" s="3" t="s">
        <v>2128</v>
      </c>
      <c r="I340" s="4">
        <v>985.31</v>
      </c>
    </row>
    <row r="341" spans="2:9" x14ac:dyDescent="0.2">
      <c r="B341" s="2">
        <v>43994</v>
      </c>
      <c r="C341" s="20">
        <v>5307</v>
      </c>
      <c r="D341" s="20" t="s">
        <v>3119</v>
      </c>
      <c r="E341" s="3" t="s">
        <v>982</v>
      </c>
      <c r="F341" s="3" t="s">
        <v>15</v>
      </c>
      <c r="G341" s="3" t="s">
        <v>2129</v>
      </c>
      <c r="H341" s="3" t="s">
        <v>2130</v>
      </c>
      <c r="I341" s="4">
        <v>985.31</v>
      </c>
    </row>
    <row r="342" spans="2:9" x14ac:dyDescent="0.2">
      <c r="B342" s="2">
        <v>43994</v>
      </c>
      <c r="C342" s="20">
        <v>5307</v>
      </c>
      <c r="D342" s="20" t="s">
        <v>3119</v>
      </c>
      <c r="E342" s="3" t="s">
        <v>983</v>
      </c>
      <c r="F342" s="3" t="s">
        <v>15</v>
      </c>
      <c r="G342" s="3" t="s">
        <v>2131</v>
      </c>
      <c r="H342" s="3" t="s">
        <v>2132</v>
      </c>
      <c r="I342" s="4">
        <v>985.31</v>
      </c>
    </row>
    <row r="343" spans="2:9" x14ac:dyDescent="0.2">
      <c r="B343" s="2">
        <v>43994</v>
      </c>
      <c r="C343" s="20">
        <v>5307</v>
      </c>
      <c r="D343" s="20" t="s">
        <v>3119</v>
      </c>
      <c r="E343" s="3" t="s">
        <v>984</v>
      </c>
      <c r="F343" s="3" t="s">
        <v>15</v>
      </c>
      <c r="G343" s="3" t="s">
        <v>2133</v>
      </c>
      <c r="H343" s="3" t="s">
        <v>2134</v>
      </c>
      <c r="I343" s="4">
        <v>985.31</v>
      </c>
    </row>
    <row r="344" spans="2:9" x14ac:dyDescent="0.2">
      <c r="B344" s="2">
        <v>43994</v>
      </c>
      <c r="C344" s="20">
        <v>5307</v>
      </c>
      <c r="D344" s="20" t="s">
        <v>3119</v>
      </c>
      <c r="E344" s="3" t="s">
        <v>985</v>
      </c>
      <c r="F344" s="3" t="s">
        <v>15</v>
      </c>
      <c r="G344" s="3" t="s">
        <v>2135</v>
      </c>
      <c r="H344" s="3" t="s">
        <v>2136</v>
      </c>
      <c r="I344" s="4">
        <v>985.31</v>
      </c>
    </row>
    <row r="345" spans="2:9" x14ac:dyDescent="0.2">
      <c r="B345" s="2">
        <v>43994</v>
      </c>
      <c r="C345" s="20">
        <v>5307</v>
      </c>
      <c r="D345" s="20" t="s">
        <v>3119</v>
      </c>
      <c r="E345" s="3" t="s">
        <v>986</v>
      </c>
      <c r="F345" s="3" t="s">
        <v>15</v>
      </c>
      <c r="G345" s="3" t="s">
        <v>2137</v>
      </c>
      <c r="H345" s="3" t="s">
        <v>2138</v>
      </c>
      <c r="I345" s="4">
        <v>985.31</v>
      </c>
    </row>
    <row r="346" spans="2:9" x14ac:dyDescent="0.2">
      <c r="B346" s="2">
        <v>43994</v>
      </c>
      <c r="C346" s="20">
        <v>5307</v>
      </c>
      <c r="D346" s="20" t="s">
        <v>3119</v>
      </c>
      <c r="E346" s="3" t="s">
        <v>987</v>
      </c>
      <c r="F346" s="3" t="s">
        <v>15</v>
      </c>
      <c r="G346" s="3" t="s">
        <v>2139</v>
      </c>
      <c r="H346" s="3" t="s">
        <v>2140</v>
      </c>
      <c r="I346" s="4">
        <v>985.31</v>
      </c>
    </row>
    <row r="347" spans="2:9" x14ac:dyDescent="0.2">
      <c r="B347" s="2">
        <v>43994</v>
      </c>
      <c r="C347" s="20">
        <v>5307</v>
      </c>
      <c r="D347" s="20" t="s">
        <v>3119</v>
      </c>
      <c r="E347" s="3" t="s">
        <v>988</v>
      </c>
      <c r="F347" s="3" t="s">
        <v>15</v>
      </c>
      <c r="G347" s="3" t="s">
        <v>2141</v>
      </c>
      <c r="H347" s="3" t="s">
        <v>2142</v>
      </c>
      <c r="I347" s="4">
        <v>985.31</v>
      </c>
    </row>
    <row r="348" spans="2:9" x14ac:dyDescent="0.2">
      <c r="B348" s="2">
        <v>43994</v>
      </c>
      <c r="C348" s="20">
        <v>5307</v>
      </c>
      <c r="D348" s="20" t="s">
        <v>3119</v>
      </c>
      <c r="E348" s="3" t="s">
        <v>989</v>
      </c>
      <c r="F348" s="3" t="s">
        <v>15</v>
      </c>
      <c r="G348" s="3" t="s">
        <v>2143</v>
      </c>
      <c r="H348" s="3" t="s">
        <v>2144</v>
      </c>
      <c r="I348" s="4">
        <v>985.31</v>
      </c>
    </row>
    <row r="349" spans="2:9" x14ac:dyDescent="0.2">
      <c r="B349" s="2">
        <v>43994</v>
      </c>
      <c r="C349" s="20">
        <v>5307</v>
      </c>
      <c r="D349" s="20" t="s">
        <v>3119</v>
      </c>
      <c r="E349" s="3" t="s">
        <v>990</v>
      </c>
      <c r="F349" s="3" t="s">
        <v>15</v>
      </c>
      <c r="G349" s="3" t="s">
        <v>2145</v>
      </c>
      <c r="H349" s="3" t="s">
        <v>2146</v>
      </c>
      <c r="I349" s="4">
        <v>985.31</v>
      </c>
    </row>
    <row r="350" spans="2:9" x14ac:dyDescent="0.2">
      <c r="B350" s="2">
        <v>43994</v>
      </c>
      <c r="C350" s="20">
        <v>5307</v>
      </c>
      <c r="D350" s="20" t="s">
        <v>3119</v>
      </c>
      <c r="E350" s="3" t="s">
        <v>991</v>
      </c>
      <c r="F350" s="3" t="s">
        <v>15</v>
      </c>
      <c r="G350" s="3" t="s">
        <v>2147</v>
      </c>
      <c r="H350" s="3" t="s">
        <v>2148</v>
      </c>
      <c r="I350" s="4">
        <v>985.31</v>
      </c>
    </row>
    <row r="351" spans="2:9" x14ac:dyDescent="0.2">
      <c r="B351" s="2">
        <v>43994</v>
      </c>
      <c r="C351" s="20">
        <v>5307</v>
      </c>
      <c r="D351" s="20" t="s">
        <v>3119</v>
      </c>
      <c r="E351" s="3" t="s">
        <v>992</v>
      </c>
      <c r="F351" s="3" t="s">
        <v>15</v>
      </c>
      <c r="G351" s="3" t="s">
        <v>2149</v>
      </c>
      <c r="H351" s="3" t="s">
        <v>2150</v>
      </c>
      <c r="I351" s="4">
        <v>985.31</v>
      </c>
    </row>
    <row r="352" spans="2:9" x14ac:dyDescent="0.2">
      <c r="B352" s="2">
        <v>43994</v>
      </c>
      <c r="C352" s="20">
        <v>5307</v>
      </c>
      <c r="D352" s="20" t="s">
        <v>3119</v>
      </c>
      <c r="E352" s="3" t="s">
        <v>993</v>
      </c>
      <c r="F352" s="3" t="s">
        <v>15</v>
      </c>
      <c r="G352" s="3" t="s">
        <v>2151</v>
      </c>
      <c r="H352" s="3" t="s">
        <v>2152</v>
      </c>
      <c r="I352" s="4">
        <v>985.31</v>
      </c>
    </row>
    <row r="353" spans="2:9" x14ac:dyDescent="0.2">
      <c r="B353" s="2">
        <v>43994</v>
      </c>
      <c r="C353" s="20">
        <v>5307</v>
      </c>
      <c r="D353" s="20" t="s">
        <v>3119</v>
      </c>
      <c r="E353" s="3" t="s">
        <v>994</v>
      </c>
      <c r="F353" s="3" t="s">
        <v>15</v>
      </c>
      <c r="G353" s="3" t="s">
        <v>2153</v>
      </c>
      <c r="H353" s="3" t="s">
        <v>2154</v>
      </c>
      <c r="I353" s="4">
        <v>985.31</v>
      </c>
    </row>
    <row r="354" spans="2:9" x14ac:dyDescent="0.2">
      <c r="B354" s="2">
        <v>43994</v>
      </c>
      <c r="C354" s="20">
        <v>5307</v>
      </c>
      <c r="D354" s="20" t="s">
        <v>3119</v>
      </c>
      <c r="E354" s="3" t="s">
        <v>995</v>
      </c>
      <c r="F354" s="3" t="s">
        <v>15</v>
      </c>
      <c r="G354" s="3" t="s">
        <v>2155</v>
      </c>
      <c r="H354" s="3" t="s">
        <v>2156</v>
      </c>
      <c r="I354" s="4">
        <v>985.31</v>
      </c>
    </row>
    <row r="355" spans="2:9" x14ac:dyDescent="0.2">
      <c r="B355" s="2">
        <v>43994</v>
      </c>
      <c r="C355" s="20">
        <v>5307</v>
      </c>
      <c r="D355" s="20" t="s">
        <v>3119</v>
      </c>
      <c r="E355" s="3" t="s">
        <v>996</v>
      </c>
      <c r="F355" s="3" t="s">
        <v>15</v>
      </c>
      <c r="G355" s="3" t="s">
        <v>2157</v>
      </c>
      <c r="H355" s="3" t="s">
        <v>2158</v>
      </c>
      <c r="I355" s="4">
        <v>985.31</v>
      </c>
    </row>
    <row r="356" spans="2:9" x14ac:dyDescent="0.2">
      <c r="B356" s="2">
        <v>43994</v>
      </c>
      <c r="C356" s="20">
        <v>5307</v>
      </c>
      <c r="D356" s="20" t="s">
        <v>3119</v>
      </c>
      <c r="E356" s="3" t="s">
        <v>997</v>
      </c>
      <c r="F356" s="3" t="s">
        <v>15</v>
      </c>
      <c r="G356" s="3" t="s">
        <v>2159</v>
      </c>
      <c r="H356" s="3" t="s">
        <v>2160</v>
      </c>
      <c r="I356" s="4">
        <v>985.31</v>
      </c>
    </row>
    <row r="357" spans="2:9" x14ac:dyDescent="0.2">
      <c r="B357" s="2">
        <v>43994</v>
      </c>
      <c r="C357" s="20">
        <v>5307</v>
      </c>
      <c r="D357" s="20" t="s">
        <v>3119</v>
      </c>
      <c r="E357" s="3" t="s">
        <v>998</v>
      </c>
      <c r="F357" s="3" t="s">
        <v>15</v>
      </c>
      <c r="G357" s="3" t="s">
        <v>2161</v>
      </c>
      <c r="H357" s="3" t="s">
        <v>2162</v>
      </c>
      <c r="I357" s="4">
        <v>985.31</v>
      </c>
    </row>
    <row r="358" spans="2:9" x14ac:dyDescent="0.2">
      <c r="B358" s="2">
        <v>43994</v>
      </c>
      <c r="C358" s="20">
        <v>5307</v>
      </c>
      <c r="D358" s="20" t="s">
        <v>3119</v>
      </c>
      <c r="E358" s="3" t="s">
        <v>999</v>
      </c>
      <c r="F358" s="3" t="s">
        <v>15</v>
      </c>
      <c r="G358" s="3" t="s">
        <v>2163</v>
      </c>
      <c r="H358" s="3" t="s">
        <v>2164</v>
      </c>
      <c r="I358" s="4">
        <v>985.31</v>
      </c>
    </row>
    <row r="359" spans="2:9" x14ac:dyDescent="0.2">
      <c r="B359" s="2">
        <v>43994</v>
      </c>
      <c r="C359" s="20">
        <v>5307</v>
      </c>
      <c r="D359" s="20" t="s">
        <v>3119</v>
      </c>
      <c r="E359" s="3" t="s">
        <v>1000</v>
      </c>
      <c r="F359" s="3" t="s">
        <v>15</v>
      </c>
      <c r="G359" s="3" t="s">
        <v>2165</v>
      </c>
      <c r="H359" s="3" t="s">
        <v>2166</v>
      </c>
      <c r="I359" s="4">
        <v>985.31</v>
      </c>
    </row>
    <row r="360" spans="2:9" x14ac:dyDescent="0.2">
      <c r="B360" s="2">
        <v>43994</v>
      </c>
      <c r="C360" s="20">
        <v>5307</v>
      </c>
      <c r="D360" s="20" t="s">
        <v>3119</v>
      </c>
      <c r="E360" s="3" t="s">
        <v>1001</v>
      </c>
      <c r="F360" s="3" t="s">
        <v>15</v>
      </c>
      <c r="G360" s="3" t="s">
        <v>2167</v>
      </c>
      <c r="H360" s="3" t="s">
        <v>2168</v>
      </c>
      <c r="I360" s="4">
        <v>985.31</v>
      </c>
    </row>
    <row r="361" spans="2:9" x14ac:dyDescent="0.2">
      <c r="B361" s="2">
        <v>43994</v>
      </c>
      <c r="C361" s="20">
        <v>5307</v>
      </c>
      <c r="D361" s="20" t="s">
        <v>3119</v>
      </c>
      <c r="E361" s="3" t="s">
        <v>1002</v>
      </c>
      <c r="F361" s="3" t="s">
        <v>15</v>
      </c>
      <c r="G361" s="3" t="s">
        <v>2169</v>
      </c>
      <c r="H361" s="3" t="s">
        <v>2170</v>
      </c>
      <c r="I361" s="4">
        <v>985.31</v>
      </c>
    </row>
    <row r="362" spans="2:9" x14ac:dyDescent="0.2">
      <c r="B362" s="2">
        <v>43994</v>
      </c>
      <c r="C362" s="20">
        <v>5307</v>
      </c>
      <c r="D362" s="20" t="s">
        <v>3119</v>
      </c>
      <c r="E362" s="3" t="s">
        <v>1003</v>
      </c>
      <c r="F362" s="3" t="s">
        <v>15</v>
      </c>
      <c r="G362" s="3" t="s">
        <v>2171</v>
      </c>
      <c r="H362" s="3" t="s">
        <v>2172</v>
      </c>
      <c r="I362" s="4">
        <v>985.31</v>
      </c>
    </row>
    <row r="363" spans="2:9" x14ac:dyDescent="0.2">
      <c r="B363" s="2">
        <v>43994</v>
      </c>
      <c r="C363" s="20">
        <v>5307</v>
      </c>
      <c r="D363" s="20" t="s">
        <v>3119</v>
      </c>
      <c r="E363" s="3" t="s">
        <v>1004</v>
      </c>
      <c r="F363" s="3" t="s">
        <v>15</v>
      </c>
      <c r="G363" s="3" t="s">
        <v>2173</v>
      </c>
      <c r="H363" s="3" t="s">
        <v>2174</v>
      </c>
      <c r="I363" s="4">
        <v>985.31</v>
      </c>
    </row>
    <row r="364" spans="2:9" x14ac:dyDescent="0.2">
      <c r="B364" s="2">
        <v>43994</v>
      </c>
      <c r="C364" s="20">
        <v>5307</v>
      </c>
      <c r="D364" s="20" t="s">
        <v>3119</v>
      </c>
      <c r="E364" s="3" t="s">
        <v>1005</v>
      </c>
      <c r="F364" s="3" t="s">
        <v>15</v>
      </c>
      <c r="G364" s="3" t="s">
        <v>2175</v>
      </c>
      <c r="H364" s="3" t="s">
        <v>2176</v>
      </c>
      <c r="I364" s="4">
        <v>985.31</v>
      </c>
    </row>
    <row r="365" spans="2:9" x14ac:dyDescent="0.2">
      <c r="B365" s="2">
        <v>43994</v>
      </c>
      <c r="C365" s="20">
        <v>5307</v>
      </c>
      <c r="D365" s="20" t="s">
        <v>3119</v>
      </c>
      <c r="E365" s="3" t="s">
        <v>1006</v>
      </c>
      <c r="F365" s="3" t="s">
        <v>15</v>
      </c>
      <c r="G365" s="3" t="s">
        <v>2177</v>
      </c>
      <c r="H365" s="3" t="s">
        <v>2178</v>
      </c>
      <c r="I365" s="4">
        <v>985.31</v>
      </c>
    </row>
    <row r="366" spans="2:9" x14ac:dyDescent="0.2">
      <c r="B366" s="2">
        <v>43994</v>
      </c>
      <c r="C366" s="20">
        <v>5307</v>
      </c>
      <c r="D366" s="20" t="s">
        <v>3119</v>
      </c>
      <c r="E366" s="3" t="s">
        <v>1007</v>
      </c>
      <c r="F366" s="3" t="s">
        <v>15</v>
      </c>
      <c r="G366" s="3" t="s">
        <v>2179</v>
      </c>
      <c r="H366" s="3" t="s">
        <v>2180</v>
      </c>
      <c r="I366" s="4">
        <v>985.31</v>
      </c>
    </row>
    <row r="367" spans="2:9" x14ac:dyDescent="0.2">
      <c r="B367" s="2">
        <v>43994</v>
      </c>
      <c r="C367" s="20">
        <v>5307</v>
      </c>
      <c r="D367" s="20" t="s">
        <v>3119</v>
      </c>
      <c r="E367" s="3" t="s">
        <v>1008</v>
      </c>
      <c r="F367" s="3" t="s">
        <v>15</v>
      </c>
      <c r="G367" s="3" t="s">
        <v>2181</v>
      </c>
      <c r="H367" s="3" t="s">
        <v>2182</v>
      </c>
      <c r="I367" s="4">
        <v>985.31</v>
      </c>
    </row>
    <row r="368" spans="2:9" x14ac:dyDescent="0.2">
      <c r="B368" s="2">
        <v>43994</v>
      </c>
      <c r="C368" s="20">
        <v>5307</v>
      </c>
      <c r="D368" s="20" t="s">
        <v>3119</v>
      </c>
      <c r="E368" s="3" t="s">
        <v>1009</v>
      </c>
      <c r="F368" s="3" t="s">
        <v>15</v>
      </c>
      <c r="G368" s="3" t="s">
        <v>2183</v>
      </c>
      <c r="H368" s="3" t="s">
        <v>2184</v>
      </c>
      <c r="I368" s="4">
        <v>985.31</v>
      </c>
    </row>
    <row r="369" spans="2:9" x14ac:dyDescent="0.2">
      <c r="B369" s="2">
        <v>43994</v>
      </c>
      <c r="C369" s="20">
        <v>5307</v>
      </c>
      <c r="D369" s="20" t="s">
        <v>3119</v>
      </c>
      <c r="E369" s="3" t="s">
        <v>1010</v>
      </c>
      <c r="F369" s="3" t="s">
        <v>15</v>
      </c>
      <c r="G369" s="3" t="s">
        <v>2185</v>
      </c>
      <c r="H369" s="3" t="s">
        <v>2186</v>
      </c>
      <c r="I369" s="4">
        <v>985.31</v>
      </c>
    </row>
    <row r="370" spans="2:9" x14ac:dyDescent="0.2">
      <c r="B370" s="2">
        <v>43994</v>
      </c>
      <c r="C370" s="20">
        <v>5307</v>
      </c>
      <c r="D370" s="20" t="s">
        <v>3119</v>
      </c>
      <c r="E370" s="3" t="s">
        <v>1011</v>
      </c>
      <c r="F370" s="3" t="s">
        <v>15</v>
      </c>
      <c r="G370" s="3" t="s">
        <v>2187</v>
      </c>
      <c r="H370" s="3" t="s">
        <v>2188</v>
      </c>
      <c r="I370" s="4">
        <v>985.31</v>
      </c>
    </row>
    <row r="371" spans="2:9" x14ac:dyDescent="0.2">
      <c r="B371" s="2">
        <v>43994</v>
      </c>
      <c r="C371" s="20">
        <v>5307</v>
      </c>
      <c r="D371" s="20" t="s">
        <v>3119</v>
      </c>
      <c r="E371" s="3" t="s">
        <v>1012</v>
      </c>
      <c r="F371" s="3" t="s">
        <v>15</v>
      </c>
      <c r="G371" s="3" t="s">
        <v>2189</v>
      </c>
      <c r="H371" s="3" t="s">
        <v>2190</v>
      </c>
      <c r="I371" s="4">
        <v>985.31</v>
      </c>
    </row>
    <row r="372" spans="2:9" x14ac:dyDescent="0.2">
      <c r="B372" s="2">
        <v>43994</v>
      </c>
      <c r="C372" s="20">
        <v>5307</v>
      </c>
      <c r="D372" s="20" t="s">
        <v>3119</v>
      </c>
      <c r="E372" s="3" t="s">
        <v>1013</v>
      </c>
      <c r="F372" s="3" t="s">
        <v>15</v>
      </c>
      <c r="G372" s="3" t="s">
        <v>2191</v>
      </c>
      <c r="H372" s="3" t="s">
        <v>2192</v>
      </c>
      <c r="I372" s="4">
        <v>985.31</v>
      </c>
    </row>
    <row r="373" spans="2:9" x14ac:dyDescent="0.2">
      <c r="B373" s="2">
        <v>43994</v>
      </c>
      <c r="C373" s="20">
        <v>5307</v>
      </c>
      <c r="D373" s="20" t="s">
        <v>3119</v>
      </c>
      <c r="E373" s="3" t="s">
        <v>1014</v>
      </c>
      <c r="F373" s="3" t="s">
        <v>15</v>
      </c>
      <c r="G373" s="3" t="s">
        <v>2193</v>
      </c>
      <c r="H373" s="3" t="s">
        <v>2194</v>
      </c>
      <c r="I373" s="4">
        <v>985.31</v>
      </c>
    </row>
    <row r="374" spans="2:9" x14ac:dyDescent="0.2">
      <c r="B374" s="2">
        <v>43994</v>
      </c>
      <c r="C374" s="20">
        <v>5307</v>
      </c>
      <c r="D374" s="20" t="s">
        <v>3119</v>
      </c>
      <c r="E374" s="3" t="s">
        <v>1015</v>
      </c>
      <c r="F374" s="3" t="s">
        <v>15</v>
      </c>
      <c r="G374" s="3" t="s">
        <v>2195</v>
      </c>
      <c r="H374" s="3" t="s">
        <v>2196</v>
      </c>
      <c r="I374" s="4">
        <v>985.31</v>
      </c>
    </row>
    <row r="375" spans="2:9" x14ac:dyDescent="0.2">
      <c r="B375" s="2">
        <v>43994</v>
      </c>
      <c r="C375" s="20">
        <v>5307</v>
      </c>
      <c r="D375" s="20" t="s">
        <v>3119</v>
      </c>
      <c r="E375" s="3" t="s">
        <v>1016</v>
      </c>
      <c r="F375" s="3" t="s">
        <v>15</v>
      </c>
      <c r="G375" s="3" t="s">
        <v>2197</v>
      </c>
      <c r="H375" s="3" t="s">
        <v>2198</v>
      </c>
      <c r="I375" s="4">
        <v>985.31</v>
      </c>
    </row>
    <row r="376" spans="2:9" x14ac:dyDescent="0.2">
      <c r="B376" s="2">
        <v>43994</v>
      </c>
      <c r="C376" s="20">
        <v>5307</v>
      </c>
      <c r="D376" s="20" t="s">
        <v>3119</v>
      </c>
      <c r="E376" s="3" t="s">
        <v>1017</v>
      </c>
      <c r="F376" s="3" t="s">
        <v>15</v>
      </c>
      <c r="G376" s="3" t="s">
        <v>2199</v>
      </c>
      <c r="H376" s="3" t="s">
        <v>2200</v>
      </c>
      <c r="I376" s="4">
        <v>985.31</v>
      </c>
    </row>
    <row r="377" spans="2:9" x14ac:dyDescent="0.2">
      <c r="B377" s="2">
        <v>43994</v>
      </c>
      <c r="C377" s="20">
        <v>5307</v>
      </c>
      <c r="D377" s="20" t="s">
        <v>3119</v>
      </c>
      <c r="E377" s="3" t="s">
        <v>1018</v>
      </c>
      <c r="F377" s="3" t="s">
        <v>15</v>
      </c>
      <c r="G377" s="3" t="s">
        <v>2201</v>
      </c>
      <c r="H377" s="3" t="s">
        <v>2202</v>
      </c>
      <c r="I377" s="4">
        <v>985.31</v>
      </c>
    </row>
    <row r="378" spans="2:9" x14ac:dyDescent="0.2">
      <c r="B378" s="2">
        <v>43994</v>
      </c>
      <c r="C378" s="20">
        <v>5307</v>
      </c>
      <c r="D378" s="20" t="s">
        <v>3119</v>
      </c>
      <c r="E378" s="3" t="s">
        <v>1019</v>
      </c>
      <c r="F378" s="3" t="s">
        <v>15</v>
      </c>
      <c r="G378" s="3" t="s">
        <v>2203</v>
      </c>
      <c r="H378" s="3" t="s">
        <v>2204</v>
      </c>
      <c r="I378" s="4">
        <v>985.31</v>
      </c>
    </row>
    <row r="379" spans="2:9" x14ac:dyDescent="0.2">
      <c r="B379" s="2">
        <v>43994</v>
      </c>
      <c r="C379" s="20">
        <v>5307</v>
      </c>
      <c r="D379" s="20" t="s">
        <v>3119</v>
      </c>
      <c r="E379" s="3" t="s">
        <v>1020</v>
      </c>
      <c r="F379" s="3" t="s">
        <v>15</v>
      </c>
      <c r="G379" s="3" t="s">
        <v>2205</v>
      </c>
      <c r="H379" s="3" t="s">
        <v>2206</v>
      </c>
      <c r="I379" s="4">
        <v>985.31</v>
      </c>
    </row>
    <row r="380" spans="2:9" x14ac:dyDescent="0.2">
      <c r="B380" s="2">
        <v>43994</v>
      </c>
      <c r="C380" s="20">
        <v>5307</v>
      </c>
      <c r="D380" s="20" t="s">
        <v>3119</v>
      </c>
      <c r="E380" s="3" t="s">
        <v>1021</v>
      </c>
      <c r="F380" s="3" t="s">
        <v>15</v>
      </c>
      <c r="G380" s="3" t="s">
        <v>2207</v>
      </c>
      <c r="H380" s="3" t="s">
        <v>2208</v>
      </c>
      <c r="I380" s="4">
        <v>985.31</v>
      </c>
    </row>
    <row r="381" spans="2:9" x14ac:dyDescent="0.2">
      <c r="B381" s="2">
        <v>43994</v>
      </c>
      <c r="C381" s="20">
        <v>5307</v>
      </c>
      <c r="D381" s="20" t="s">
        <v>3119</v>
      </c>
      <c r="E381" s="3" t="s">
        <v>1022</v>
      </c>
      <c r="F381" s="3" t="s">
        <v>15</v>
      </c>
      <c r="G381" s="3" t="s">
        <v>2209</v>
      </c>
      <c r="H381" s="3" t="s">
        <v>2210</v>
      </c>
      <c r="I381" s="4">
        <v>985.31</v>
      </c>
    </row>
    <row r="382" spans="2:9" x14ac:dyDescent="0.2">
      <c r="B382" s="2">
        <v>43994</v>
      </c>
      <c r="C382" s="20">
        <v>5307</v>
      </c>
      <c r="D382" s="20" t="s">
        <v>3119</v>
      </c>
      <c r="E382" s="3" t="s">
        <v>1023</v>
      </c>
      <c r="F382" s="3" t="s">
        <v>15</v>
      </c>
      <c r="G382" s="3" t="s">
        <v>2211</v>
      </c>
      <c r="H382" s="3" t="s">
        <v>2212</v>
      </c>
      <c r="I382" s="4">
        <v>985.31</v>
      </c>
    </row>
    <row r="383" spans="2:9" x14ac:dyDescent="0.2">
      <c r="B383" s="2">
        <v>43994</v>
      </c>
      <c r="C383" s="20">
        <v>5307</v>
      </c>
      <c r="D383" s="20" t="s">
        <v>3119</v>
      </c>
      <c r="E383" s="3" t="s">
        <v>1024</v>
      </c>
      <c r="F383" s="3" t="s">
        <v>15</v>
      </c>
      <c r="G383" s="3" t="s">
        <v>2213</v>
      </c>
      <c r="H383" s="3" t="s">
        <v>2214</v>
      </c>
      <c r="I383" s="4">
        <v>985.31</v>
      </c>
    </row>
    <row r="384" spans="2:9" x14ac:dyDescent="0.2">
      <c r="B384" s="2">
        <v>43994</v>
      </c>
      <c r="C384" s="20">
        <v>5307</v>
      </c>
      <c r="D384" s="20" t="s">
        <v>3119</v>
      </c>
      <c r="E384" s="3" t="s">
        <v>1025</v>
      </c>
      <c r="F384" s="3" t="s">
        <v>15</v>
      </c>
      <c r="G384" s="3" t="s">
        <v>2215</v>
      </c>
      <c r="H384" s="3" t="s">
        <v>2216</v>
      </c>
      <c r="I384" s="4">
        <v>985.31</v>
      </c>
    </row>
    <row r="385" spans="2:9" x14ac:dyDescent="0.2">
      <c r="B385" s="2">
        <v>43994</v>
      </c>
      <c r="C385" s="20">
        <v>5307</v>
      </c>
      <c r="D385" s="20" t="s">
        <v>3119</v>
      </c>
      <c r="E385" s="3" t="s">
        <v>1026</v>
      </c>
      <c r="F385" s="3" t="s">
        <v>15</v>
      </c>
      <c r="G385" s="3" t="s">
        <v>2217</v>
      </c>
      <c r="H385" s="3" t="s">
        <v>2218</v>
      </c>
      <c r="I385" s="4">
        <v>985.31</v>
      </c>
    </row>
    <row r="386" spans="2:9" x14ac:dyDescent="0.2">
      <c r="B386" s="2">
        <v>43994</v>
      </c>
      <c r="C386" s="20">
        <v>5307</v>
      </c>
      <c r="D386" s="20" t="s">
        <v>3119</v>
      </c>
      <c r="E386" s="3" t="s">
        <v>1027</v>
      </c>
      <c r="F386" s="3" t="s">
        <v>15</v>
      </c>
      <c r="G386" s="3" t="s">
        <v>2219</v>
      </c>
      <c r="H386" s="3" t="s">
        <v>2220</v>
      </c>
      <c r="I386" s="4">
        <v>985.31</v>
      </c>
    </row>
    <row r="387" spans="2:9" x14ac:dyDescent="0.2">
      <c r="B387" s="2">
        <v>43994</v>
      </c>
      <c r="C387" s="20">
        <v>5307</v>
      </c>
      <c r="D387" s="20" t="s">
        <v>3119</v>
      </c>
      <c r="E387" s="3" t="s">
        <v>1028</v>
      </c>
      <c r="F387" s="3" t="s">
        <v>15</v>
      </c>
      <c r="G387" s="3" t="s">
        <v>2221</v>
      </c>
      <c r="H387" s="3" t="s">
        <v>2222</v>
      </c>
      <c r="I387" s="4">
        <v>985.31</v>
      </c>
    </row>
    <row r="388" spans="2:9" x14ac:dyDescent="0.2">
      <c r="B388" s="2">
        <v>43994</v>
      </c>
      <c r="C388" s="20">
        <v>5307</v>
      </c>
      <c r="D388" s="20" t="s">
        <v>3119</v>
      </c>
      <c r="E388" s="3" t="s">
        <v>1029</v>
      </c>
      <c r="F388" s="3" t="s">
        <v>15</v>
      </c>
      <c r="G388" s="3" t="s">
        <v>2223</v>
      </c>
      <c r="H388" s="3" t="s">
        <v>2224</v>
      </c>
      <c r="I388" s="4">
        <v>985.31</v>
      </c>
    </row>
    <row r="389" spans="2:9" x14ac:dyDescent="0.2">
      <c r="B389" s="2">
        <v>43994</v>
      </c>
      <c r="C389" s="20">
        <v>5307</v>
      </c>
      <c r="D389" s="20" t="s">
        <v>3119</v>
      </c>
      <c r="E389" s="3" t="s">
        <v>1030</v>
      </c>
      <c r="F389" s="3" t="s">
        <v>15</v>
      </c>
      <c r="G389" s="3" t="s">
        <v>2225</v>
      </c>
      <c r="H389" s="3" t="s">
        <v>2226</v>
      </c>
      <c r="I389" s="4">
        <v>985.31</v>
      </c>
    </row>
    <row r="390" spans="2:9" x14ac:dyDescent="0.2">
      <c r="B390" s="2">
        <v>43994</v>
      </c>
      <c r="C390" s="20">
        <v>5307</v>
      </c>
      <c r="D390" s="20" t="s">
        <v>3119</v>
      </c>
      <c r="E390" s="3" t="s">
        <v>1031</v>
      </c>
      <c r="F390" s="3" t="s">
        <v>15</v>
      </c>
      <c r="G390" s="3" t="s">
        <v>2227</v>
      </c>
      <c r="H390" s="3" t="s">
        <v>2228</v>
      </c>
      <c r="I390" s="4">
        <v>985.31</v>
      </c>
    </row>
    <row r="391" spans="2:9" x14ac:dyDescent="0.2">
      <c r="B391" s="2">
        <v>43994</v>
      </c>
      <c r="C391" s="20">
        <v>5307</v>
      </c>
      <c r="D391" s="20" t="s">
        <v>3119</v>
      </c>
      <c r="E391" s="3" t="s">
        <v>1032</v>
      </c>
      <c r="F391" s="3" t="s">
        <v>15</v>
      </c>
      <c r="G391" s="3" t="s">
        <v>2229</v>
      </c>
      <c r="H391" s="3" t="s">
        <v>2230</v>
      </c>
      <c r="I391" s="4">
        <v>985.31</v>
      </c>
    </row>
    <row r="392" spans="2:9" x14ac:dyDescent="0.2">
      <c r="B392" s="2">
        <v>43994</v>
      </c>
      <c r="C392" s="20">
        <v>5307</v>
      </c>
      <c r="D392" s="20" t="s">
        <v>3119</v>
      </c>
      <c r="E392" s="3" t="s">
        <v>1033</v>
      </c>
      <c r="F392" s="3" t="s">
        <v>15</v>
      </c>
      <c r="G392" s="3" t="s">
        <v>2231</v>
      </c>
      <c r="H392" s="3" t="s">
        <v>2232</v>
      </c>
      <c r="I392" s="4">
        <v>985.31</v>
      </c>
    </row>
    <row r="393" spans="2:9" x14ac:dyDescent="0.2">
      <c r="B393" s="2">
        <v>43994</v>
      </c>
      <c r="C393" s="20">
        <v>5307</v>
      </c>
      <c r="D393" s="20" t="s">
        <v>3119</v>
      </c>
      <c r="E393" s="3" t="s">
        <v>1034</v>
      </c>
      <c r="F393" s="3" t="s">
        <v>15</v>
      </c>
      <c r="G393" s="3" t="s">
        <v>2233</v>
      </c>
      <c r="H393" s="3" t="s">
        <v>2234</v>
      </c>
      <c r="I393" s="4">
        <v>985.31</v>
      </c>
    </row>
    <row r="394" spans="2:9" x14ac:dyDescent="0.2">
      <c r="B394" s="2">
        <v>43994</v>
      </c>
      <c r="C394" s="20">
        <v>5307</v>
      </c>
      <c r="D394" s="20" t="s">
        <v>3119</v>
      </c>
      <c r="E394" s="3" t="s">
        <v>1035</v>
      </c>
      <c r="F394" s="3" t="s">
        <v>15</v>
      </c>
      <c r="G394" s="3" t="s">
        <v>2235</v>
      </c>
      <c r="H394" s="3" t="s">
        <v>2236</v>
      </c>
      <c r="I394" s="4">
        <v>985.31</v>
      </c>
    </row>
    <row r="395" spans="2:9" x14ac:dyDescent="0.2">
      <c r="B395" s="2">
        <v>43994</v>
      </c>
      <c r="C395" s="20">
        <v>5307</v>
      </c>
      <c r="D395" s="20" t="s">
        <v>3119</v>
      </c>
      <c r="E395" s="3" t="s">
        <v>1036</v>
      </c>
      <c r="F395" s="3" t="s">
        <v>15</v>
      </c>
      <c r="G395" s="3" t="s">
        <v>2237</v>
      </c>
      <c r="H395" s="3" t="s">
        <v>2238</v>
      </c>
      <c r="I395" s="4">
        <v>985.31</v>
      </c>
    </row>
    <row r="396" spans="2:9" x14ac:dyDescent="0.2">
      <c r="B396" s="2">
        <v>43994</v>
      </c>
      <c r="C396" s="20">
        <v>5307</v>
      </c>
      <c r="D396" s="20" t="s">
        <v>3119</v>
      </c>
      <c r="E396" s="3" t="s">
        <v>1037</v>
      </c>
      <c r="F396" s="3" t="s">
        <v>15</v>
      </c>
      <c r="G396" s="3" t="s">
        <v>2239</v>
      </c>
      <c r="H396" s="3" t="s">
        <v>2240</v>
      </c>
      <c r="I396" s="4">
        <v>985.31</v>
      </c>
    </row>
    <row r="397" spans="2:9" x14ac:dyDescent="0.2">
      <c r="B397" s="2">
        <v>43994</v>
      </c>
      <c r="C397" s="20">
        <v>5307</v>
      </c>
      <c r="D397" s="20" t="s">
        <v>3119</v>
      </c>
      <c r="E397" s="3" t="s">
        <v>1038</v>
      </c>
      <c r="F397" s="3" t="s">
        <v>15</v>
      </c>
      <c r="G397" s="3" t="s">
        <v>2241</v>
      </c>
      <c r="H397" s="3" t="s">
        <v>2242</v>
      </c>
      <c r="I397" s="4">
        <v>985.31</v>
      </c>
    </row>
    <row r="398" spans="2:9" x14ac:dyDescent="0.2">
      <c r="B398" s="2">
        <v>43994</v>
      </c>
      <c r="C398" s="20">
        <v>5307</v>
      </c>
      <c r="D398" s="20" t="s">
        <v>3119</v>
      </c>
      <c r="E398" s="3" t="s">
        <v>1039</v>
      </c>
      <c r="F398" s="3" t="s">
        <v>15</v>
      </c>
      <c r="G398" s="3" t="s">
        <v>2243</v>
      </c>
      <c r="H398" s="3" t="s">
        <v>2244</v>
      </c>
      <c r="I398" s="4">
        <v>985.31</v>
      </c>
    </row>
    <row r="399" spans="2:9" x14ac:dyDescent="0.2">
      <c r="B399" s="2">
        <v>43994</v>
      </c>
      <c r="C399" s="20">
        <v>5307</v>
      </c>
      <c r="D399" s="20" t="s">
        <v>3119</v>
      </c>
      <c r="E399" s="3" t="s">
        <v>1040</v>
      </c>
      <c r="F399" s="3" t="s">
        <v>15</v>
      </c>
      <c r="G399" s="3" t="s">
        <v>2245</v>
      </c>
      <c r="H399" s="3" t="s">
        <v>2246</v>
      </c>
      <c r="I399" s="4">
        <v>985.31</v>
      </c>
    </row>
    <row r="400" spans="2:9" x14ac:dyDescent="0.2">
      <c r="B400" s="2">
        <v>43994</v>
      </c>
      <c r="C400" s="20">
        <v>5307</v>
      </c>
      <c r="D400" s="20" t="s">
        <v>3119</v>
      </c>
      <c r="E400" s="3" t="s">
        <v>1041</v>
      </c>
      <c r="F400" s="3" t="s">
        <v>15</v>
      </c>
      <c r="G400" s="3" t="s">
        <v>2247</v>
      </c>
      <c r="H400" s="3" t="s">
        <v>2248</v>
      </c>
      <c r="I400" s="4">
        <v>985.31</v>
      </c>
    </row>
    <row r="401" spans="2:9" x14ac:dyDescent="0.2">
      <c r="B401" s="2">
        <v>43994</v>
      </c>
      <c r="C401" s="20">
        <v>5307</v>
      </c>
      <c r="D401" s="20" t="s">
        <v>3119</v>
      </c>
      <c r="E401" s="3" t="s">
        <v>1042</v>
      </c>
      <c r="F401" s="3" t="s">
        <v>15</v>
      </c>
      <c r="G401" s="3" t="s">
        <v>2249</v>
      </c>
      <c r="H401" s="3" t="s">
        <v>2250</v>
      </c>
      <c r="I401" s="4">
        <v>985.31</v>
      </c>
    </row>
    <row r="402" spans="2:9" x14ac:dyDescent="0.2">
      <c r="B402" s="2">
        <v>43994</v>
      </c>
      <c r="C402" s="20">
        <v>5307</v>
      </c>
      <c r="D402" s="20" t="s">
        <v>3119</v>
      </c>
      <c r="E402" s="3" t="s">
        <v>1043</v>
      </c>
      <c r="F402" s="3" t="s">
        <v>15</v>
      </c>
      <c r="G402" s="3" t="s">
        <v>2251</v>
      </c>
      <c r="H402" s="3" t="s">
        <v>2252</v>
      </c>
      <c r="I402" s="4">
        <v>985.31</v>
      </c>
    </row>
    <row r="403" spans="2:9" x14ac:dyDescent="0.2">
      <c r="B403" s="2">
        <v>43994</v>
      </c>
      <c r="C403" s="20">
        <v>5307</v>
      </c>
      <c r="D403" s="20" t="s">
        <v>3119</v>
      </c>
      <c r="E403" s="3" t="s">
        <v>1044</v>
      </c>
      <c r="F403" s="3" t="s">
        <v>15</v>
      </c>
      <c r="G403" s="3" t="s">
        <v>2253</v>
      </c>
      <c r="H403" s="3" t="s">
        <v>2254</v>
      </c>
      <c r="I403" s="4">
        <v>985.31</v>
      </c>
    </row>
    <row r="404" spans="2:9" x14ac:dyDescent="0.2">
      <c r="B404" s="2">
        <v>43994</v>
      </c>
      <c r="C404" s="20">
        <v>5307</v>
      </c>
      <c r="D404" s="20" t="s">
        <v>3119</v>
      </c>
      <c r="E404" s="3" t="s">
        <v>1045</v>
      </c>
      <c r="F404" s="3" t="s">
        <v>15</v>
      </c>
      <c r="G404" s="3" t="s">
        <v>2255</v>
      </c>
      <c r="H404" s="3" t="s">
        <v>2256</v>
      </c>
      <c r="I404" s="4">
        <v>985.31</v>
      </c>
    </row>
    <row r="405" spans="2:9" x14ac:dyDescent="0.2">
      <c r="B405" s="2">
        <v>43994</v>
      </c>
      <c r="C405" s="20">
        <v>5307</v>
      </c>
      <c r="D405" s="20" t="s">
        <v>3119</v>
      </c>
      <c r="E405" s="3" t="s">
        <v>1046</v>
      </c>
      <c r="F405" s="3" t="s">
        <v>15</v>
      </c>
      <c r="G405" s="3" t="s">
        <v>2257</v>
      </c>
      <c r="H405" s="3" t="s">
        <v>2258</v>
      </c>
      <c r="I405" s="4">
        <v>985.31</v>
      </c>
    </row>
    <row r="406" spans="2:9" x14ac:dyDescent="0.2">
      <c r="B406" s="2">
        <v>43994</v>
      </c>
      <c r="C406" s="20">
        <v>5307</v>
      </c>
      <c r="D406" s="20" t="s">
        <v>3119</v>
      </c>
      <c r="E406" s="3" t="s">
        <v>1047</v>
      </c>
      <c r="F406" s="3" t="s">
        <v>15</v>
      </c>
      <c r="G406" s="3" t="s">
        <v>2259</v>
      </c>
      <c r="H406" s="3" t="s">
        <v>2260</v>
      </c>
      <c r="I406" s="4">
        <v>985.31</v>
      </c>
    </row>
    <row r="407" spans="2:9" x14ac:dyDescent="0.2">
      <c r="B407" s="2">
        <v>43994</v>
      </c>
      <c r="C407" s="20">
        <v>5307</v>
      </c>
      <c r="D407" s="20" t="s">
        <v>3119</v>
      </c>
      <c r="E407" s="3" t="s">
        <v>1048</v>
      </c>
      <c r="F407" s="3" t="s">
        <v>15</v>
      </c>
      <c r="G407" s="3" t="s">
        <v>2261</v>
      </c>
      <c r="H407" s="3" t="s">
        <v>2262</v>
      </c>
      <c r="I407" s="4">
        <v>985.31</v>
      </c>
    </row>
    <row r="408" spans="2:9" x14ac:dyDescent="0.2">
      <c r="B408" s="2">
        <v>43994</v>
      </c>
      <c r="C408" s="20">
        <v>5307</v>
      </c>
      <c r="D408" s="20" t="s">
        <v>3119</v>
      </c>
      <c r="E408" s="3" t="s">
        <v>1049</v>
      </c>
      <c r="F408" s="3" t="s">
        <v>15</v>
      </c>
      <c r="G408" s="3" t="s">
        <v>2263</v>
      </c>
      <c r="H408" s="3" t="s">
        <v>2264</v>
      </c>
      <c r="I408" s="4">
        <v>985.31</v>
      </c>
    </row>
    <row r="409" spans="2:9" x14ac:dyDescent="0.2">
      <c r="B409" s="2">
        <v>43994</v>
      </c>
      <c r="C409" s="20">
        <v>5307</v>
      </c>
      <c r="D409" s="20" t="s">
        <v>3119</v>
      </c>
      <c r="E409" s="3" t="s">
        <v>1050</v>
      </c>
      <c r="F409" s="3" t="s">
        <v>15</v>
      </c>
      <c r="G409" s="3" t="s">
        <v>2265</v>
      </c>
      <c r="H409" s="3" t="s">
        <v>2266</v>
      </c>
      <c r="I409" s="4">
        <v>985.31</v>
      </c>
    </row>
    <row r="410" spans="2:9" x14ac:dyDescent="0.2">
      <c r="B410" s="2">
        <v>43994</v>
      </c>
      <c r="C410" s="20">
        <v>5307</v>
      </c>
      <c r="D410" s="20" t="s">
        <v>3119</v>
      </c>
      <c r="E410" s="3" t="s">
        <v>1051</v>
      </c>
      <c r="F410" s="3" t="s">
        <v>15</v>
      </c>
      <c r="G410" s="3" t="s">
        <v>2267</v>
      </c>
      <c r="H410" s="3" t="s">
        <v>2268</v>
      </c>
      <c r="I410" s="4">
        <v>985.31</v>
      </c>
    </row>
    <row r="411" spans="2:9" x14ac:dyDescent="0.2">
      <c r="B411" s="2">
        <v>43994</v>
      </c>
      <c r="C411" s="20">
        <v>5307</v>
      </c>
      <c r="D411" s="20" t="s">
        <v>3119</v>
      </c>
      <c r="E411" s="3" t="s">
        <v>1052</v>
      </c>
      <c r="F411" s="3" t="s">
        <v>15</v>
      </c>
      <c r="G411" s="3" t="s">
        <v>2269</v>
      </c>
      <c r="H411" s="3" t="s">
        <v>2270</v>
      </c>
      <c r="I411" s="4">
        <v>985.31</v>
      </c>
    </row>
    <row r="412" spans="2:9" x14ac:dyDescent="0.2">
      <c r="B412" s="2">
        <v>43994</v>
      </c>
      <c r="C412" s="20">
        <v>5307</v>
      </c>
      <c r="D412" s="20" t="s">
        <v>3119</v>
      </c>
      <c r="E412" s="3" t="s">
        <v>1053</v>
      </c>
      <c r="F412" s="3" t="s">
        <v>15</v>
      </c>
      <c r="G412" s="3" t="s">
        <v>2271</v>
      </c>
      <c r="H412" s="3" t="s">
        <v>2272</v>
      </c>
      <c r="I412" s="4">
        <v>985.31</v>
      </c>
    </row>
    <row r="413" spans="2:9" x14ac:dyDescent="0.2">
      <c r="B413" s="2">
        <v>43994</v>
      </c>
      <c r="C413" s="20">
        <v>5307</v>
      </c>
      <c r="D413" s="20" t="s">
        <v>3119</v>
      </c>
      <c r="E413" s="3" t="s">
        <v>1054</v>
      </c>
      <c r="F413" s="3" t="s">
        <v>15</v>
      </c>
      <c r="G413" s="3" t="s">
        <v>2273</v>
      </c>
      <c r="H413" s="3" t="s">
        <v>2274</v>
      </c>
      <c r="I413" s="4">
        <v>985.31</v>
      </c>
    </row>
    <row r="414" spans="2:9" x14ac:dyDescent="0.2">
      <c r="B414" s="2">
        <v>43994</v>
      </c>
      <c r="C414" s="20">
        <v>5307</v>
      </c>
      <c r="D414" s="20" t="s">
        <v>3119</v>
      </c>
      <c r="E414" s="3" t="s">
        <v>1055</v>
      </c>
      <c r="F414" s="3" t="s">
        <v>15</v>
      </c>
      <c r="G414" s="3" t="s">
        <v>2275</v>
      </c>
      <c r="H414" s="3" t="s">
        <v>2276</v>
      </c>
      <c r="I414" s="4">
        <v>985.31</v>
      </c>
    </row>
    <row r="415" spans="2:9" x14ac:dyDescent="0.2">
      <c r="B415" s="2">
        <v>43994</v>
      </c>
      <c r="C415" s="20">
        <v>5307</v>
      </c>
      <c r="D415" s="20" t="s">
        <v>3119</v>
      </c>
      <c r="E415" s="3" t="s">
        <v>1056</v>
      </c>
      <c r="F415" s="3" t="s">
        <v>15</v>
      </c>
      <c r="G415" s="3" t="s">
        <v>2277</v>
      </c>
      <c r="H415" s="3" t="s">
        <v>2278</v>
      </c>
      <c r="I415" s="4">
        <v>985.31</v>
      </c>
    </row>
    <row r="416" spans="2:9" x14ac:dyDescent="0.2">
      <c r="B416" s="2">
        <v>43994</v>
      </c>
      <c r="C416" s="20">
        <v>5307</v>
      </c>
      <c r="D416" s="20" t="s">
        <v>3119</v>
      </c>
      <c r="E416" s="3" t="s">
        <v>1057</v>
      </c>
      <c r="F416" s="3" t="s">
        <v>15</v>
      </c>
      <c r="G416" s="3" t="s">
        <v>2279</v>
      </c>
      <c r="H416" s="3" t="s">
        <v>2280</v>
      </c>
      <c r="I416" s="4">
        <v>985.31</v>
      </c>
    </row>
    <row r="417" spans="2:9" x14ac:dyDescent="0.2">
      <c r="B417" s="2">
        <v>43994</v>
      </c>
      <c r="C417" s="20">
        <v>5307</v>
      </c>
      <c r="D417" s="20" t="s">
        <v>3119</v>
      </c>
      <c r="E417" s="3" t="s">
        <v>1058</v>
      </c>
      <c r="F417" s="3" t="s">
        <v>15</v>
      </c>
      <c r="G417" s="3" t="s">
        <v>2281</v>
      </c>
      <c r="H417" s="3" t="s">
        <v>2282</v>
      </c>
      <c r="I417" s="4">
        <v>985.31</v>
      </c>
    </row>
    <row r="418" spans="2:9" x14ac:dyDescent="0.2">
      <c r="B418" s="2">
        <v>43994</v>
      </c>
      <c r="C418" s="20">
        <v>5307</v>
      </c>
      <c r="D418" s="20" t="s">
        <v>3119</v>
      </c>
      <c r="E418" s="3" t="s">
        <v>1059</v>
      </c>
      <c r="F418" s="3" t="s">
        <v>15</v>
      </c>
      <c r="G418" s="3" t="s">
        <v>2283</v>
      </c>
      <c r="H418" s="3" t="s">
        <v>2284</v>
      </c>
      <c r="I418" s="4">
        <v>985.31</v>
      </c>
    </row>
    <row r="419" spans="2:9" x14ac:dyDescent="0.2">
      <c r="B419" s="2">
        <v>43994</v>
      </c>
      <c r="C419" s="20">
        <v>5307</v>
      </c>
      <c r="D419" s="20" t="s">
        <v>3119</v>
      </c>
      <c r="E419" s="3" t="s">
        <v>1060</v>
      </c>
      <c r="F419" s="3" t="s">
        <v>15</v>
      </c>
      <c r="G419" s="3" t="s">
        <v>2285</v>
      </c>
      <c r="H419" s="3" t="s">
        <v>2286</v>
      </c>
      <c r="I419" s="4">
        <v>985.31</v>
      </c>
    </row>
    <row r="420" spans="2:9" x14ac:dyDescent="0.2">
      <c r="B420" s="2">
        <v>43994</v>
      </c>
      <c r="C420" s="20">
        <v>5307</v>
      </c>
      <c r="D420" s="20" t="s">
        <v>3119</v>
      </c>
      <c r="E420" s="3" t="s">
        <v>1061</v>
      </c>
      <c r="F420" s="3" t="s">
        <v>15</v>
      </c>
      <c r="G420" s="3" t="s">
        <v>2287</v>
      </c>
      <c r="H420" s="3" t="s">
        <v>2288</v>
      </c>
      <c r="I420" s="4">
        <v>985.31</v>
      </c>
    </row>
    <row r="421" spans="2:9" x14ac:dyDescent="0.2">
      <c r="B421" s="2">
        <v>43994</v>
      </c>
      <c r="C421" s="20">
        <v>5307</v>
      </c>
      <c r="D421" s="20" t="s">
        <v>3119</v>
      </c>
      <c r="E421" s="3" t="s">
        <v>1062</v>
      </c>
      <c r="F421" s="3" t="s">
        <v>15</v>
      </c>
      <c r="G421" s="3" t="s">
        <v>2289</v>
      </c>
      <c r="H421" s="3" t="s">
        <v>2290</v>
      </c>
      <c r="I421" s="4">
        <v>985.31</v>
      </c>
    </row>
    <row r="422" spans="2:9" x14ac:dyDescent="0.2">
      <c r="B422" s="2">
        <v>43994</v>
      </c>
      <c r="C422" s="20">
        <v>5307</v>
      </c>
      <c r="D422" s="20" t="s">
        <v>3119</v>
      </c>
      <c r="E422" s="3" t="s">
        <v>1063</v>
      </c>
      <c r="F422" s="3" t="s">
        <v>15</v>
      </c>
      <c r="G422" s="3" t="s">
        <v>2291</v>
      </c>
      <c r="H422" s="3" t="s">
        <v>2292</v>
      </c>
      <c r="I422" s="4">
        <v>985.31</v>
      </c>
    </row>
    <row r="423" spans="2:9" x14ac:dyDescent="0.2">
      <c r="B423" s="2">
        <v>43994</v>
      </c>
      <c r="C423" s="20">
        <v>5307</v>
      </c>
      <c r="D423" s="20" t="s">
        <v>3119</v>
      </c>
      <c r="E423" s="3" t="s">
        <v>1064</v>
      </c>
      <c r="F423" s="3" t="s">
        <v>15</v>
      </c>
      <c r="G423" s="3" t="s">
        <v>2293</v>
      </c>
      <c r="H423" s="3" t="s">
        <v>2294</v>
      </c>
      <c r="I423" s="4">
        <v>985.31</v>
      </c>
    </row>
    <row r="424" spans="2:9" x14ac:dyDescent="0.2">
      <c r="B424" s="2">
        <v>43994</v>
      </c>
      <c r="C424" s="20">
        <v>5307</v>
      </c>
      <c r="D424" s="20" t="s">
        <v>3119</v>
      </c>
      <c r="E424" s="3" t="s">
        <v>1065</v>
      </c>
      <c r="F424" s="3" t="s">
        <v>15</v>
      </c>
      <c r="G424" s="3" t="s">
        <v>2295</v>
      </c>
      <c r="H424" s="3" t="s">
        <v>2296</v>
      </c>
      <c r="I424" s="4">
        <v>985.31</v>
      </c>
    </row>
    <row r="425" spans="2:9" x14ac:dyDescent="0.2">
      <c r="B425" s="2">
        <v>43994</v>
      </c>
      <c r="C425" s="20">
        <v>5307</v>
      </c>
      <c r="D425" s="20" t="s">
        <v>3119</v>
      </c>
      <c r="E425" s="3" t="s">
        <v>1066</v>
      </c>
      <c r="F425" s="3" t="s">
        <v>15</v>
      </c>
      <c r="G425" s="3" t="s">
        <v>2297</v>
      </c>
      <c r="H425" s="3" t="s">
        <v>2298</v>
      </c>
      <c r="I425" s="4">
        <v>985.31</v>
      </c>
    </row>
    <row r="426" spans="2:9" x14ac:dyDescent="0.2">
      <c r="B426" s="2">
        <v>43994</v>
      </c>
      <c r="C426" s="20">
        <v>5307</v>
      </c>
      <c r="D426" s="20" t="s">
        <v>3119</v>
      </c>
      <c r="E426" s="3" t="s">
        <v>1067</v>
      </c>
      <c r="F426" s="3" t="s">
        <v>15</v>
      </c>
      <c r="G426" s="3" t="s">
        <v>2299</v>
      </c>
      <c r="H426" s="3" t="s">
        <v>2300</v>
      </c>
      <c r="I426" s="4">
        <v>985.31</v>
      </c>
    </row>
    <row r="427" spans="2:9" x14ac:dyDescent="0.2">
      <c r="B427" s="2">
        <v>43994</v>
      </c>
      <c r="C427" s="20">
        <v>5307</v>
      </c>
      <c r="D427" s="20" t="s">
        <v>3119</v>
      </c>
      <c r="E427" s="3" t="s">
        <v>1068</v>
      </c>
      <c r="F427" s="3" t="s">
        <v>15</v>
      </c>
      <c r="G427" s="3" t="s">
        <v>2301</v>
      </c>
      <c r="H427" s="3" t="s">
        <v>2302</v>
      </c>
      <c r="I427" s="4">
        <v>985.31</v>
      </c>
    </row>
    <row r="428" spans="2:9" x14ac:dyDescent="0.2">
      <c r="B428" s="2">
        <v>43994</v>
      </c>
      <c r="C428" s="20">
        <v>5307</v>
      </c>
      <c r="D428" s="20" t="s">
        <v>3119</v>
      </c>
      <c r="E428" s="3" t="s">
        <v>1069</v>
      </c>
      <c r="F428" s="3" t="s">
        <v>15</v>
      </c>
      <c r="G428" s="3" t="s">
        <v>2303</v>
      </c>
      <c r="H428" s="3" t="s">
        <v>2304</v>
      </c>
      <c r="I428" s="4">
        <v>985.31</v>
      </c>
    </row>
    <row r="429" spans="2:9" x14ac:dyDescent="0.2">
      <c r="B429" s="2">
        <v>43994</v>
      </c>
      <c r="C429" s="20">
        <v>5307</v>
      </c>
      <c r="D429" s="20" t="s">
        <v>3119</v>
      </c>
      <c r="E429" s="3" t="s">
        <v>1070</v>
      </c>
      <c r="F429" s="3" t="s">
        <v>15</v>
      </c>
      <c r="G429" s="3" t="s">
        <v>2305</v>
      </c>
      <c r="H429" s="3" t="s">
        <v>2306</v>
      </c>
      <c r="I429" s="4">
        <v>985.31</v>
      </c>
    </row>
    <row r="430" spans="2:9" x14ac:dyDescent="0.2">
      <c r="B430" s="2">
        <v>43994</v>
      </c>
      <c r="C430" s="20">
        <v>5307</v>
      </c>
      <c r="D430" s="20" t="s">
        <v>3119</v>
      </c>
      <c r="E430" s="3" t="s">
        <v>1071</v>
      </c>
      <c r="F430" s="3" t="s">
        <v>15</v>
      </c>
      <c r="G430" s="3" t="s">
        <v>2307</v>
      </c>
      <c r="H430" s="3" t="s">
        <v>2308</v>
      </c>
      <c r="I430" s="4">
        <v>985.31</v>
      </c>
    </row>
    <row r="431" spans="2:9" x14ac:dyDescent="0.2">
      <c r="B431" s="2">
        <v>43994</v>
      </c>
      <c r="C431" s="20">
        <v>5307</v>
      </c>
      <c r="D431" s="20" t="s">
        <v>3119</v>
      </c>
      <c r="E431" s="3" t="s">
        <v>1072</v>
      </c>
      <c r="F431" s="3" t="s">
        <v>15</v>
      </c>
      <c r="G431" s="3" t="s">
        <v>2309</v>
      </c>
      <c r="H431" s="3" t="s">
        <v>2310</v>
      </c>
      <c r="I431" s="4">
        <v>985.31</v>
      </c>
    </row>
    <row r="432" spans="2:9" x14ac:dyDescent="0.2">
      <c r="B432" s="2">
        <v>43994</v>
      </c>
      <c r="C432" s="20">
        <v>5307</v>
      </c>
      <c r="D432" s="20" t="s">
        <v>3119</v>
      </c>
      <c r="E432" s="3" t="s">
        <v>1073</v>
      </c>
      <c r="F432" s="3" t="s">
        <v>15</v>
      </c>
      <c r="G432" s="3" t="s">
        <v>2311</v>
      </c>
      <c r="H432" s="3" t="s">
        <v>2312</v>
      </c>
      <c r="I432" s="4">
        <v>985.31</v>
      </c>
    </row>
    <row r="433" spans="2:9" x14ac:dyDescent="0.2">
      <c r="B433" s="2">
        <v>43994</v>
      </c>
      <c r="C433" s="20">
        <v>5307</v>
      </c>
      <c r="D433" s="20" t="s">
        <v>3119</v>
      </c>
      <c r="E433" s="3" t="s">
        <v>1074</v>
      </c>
      <c r="F433" s="3" t="s">
        <v>15</v>
      </c>
      <c r="G433" s="3" t="s">
        <v>2313</v>
      </c>
      <c r="H433" s="3" t="s">
        <v>2314</v>
      </c>
      <c r="I433" s="4">
        <v>985.31</v>
      </c>
    </row>
    <row r="434" spans="2:9" x14ac:dyDescent="0.2">
      <c r="B434" s="2">
        <v>43994</v>
      </c>
      <c r="C434" s="20">
        <v>5307</v>
      </c>
      <c r="D434" s="20" t="s">
        <v>3119</v>
      </c>
      <c r="E434" s="3" t="s">
        <v>1075</v>
      </c>
      <c r="F434" s="3" t="s">
        <v>15</v>
      </c>
      <c r="G434" s="3" t="s">
        <v>2315</v>
      </c>
      <c r="H434" s="3" t="s">
        <v>2316</v>
      </c>
      <c r="I434" s="4">
        <v>985.31</v>
      </c>
    </row>
    <row r="435" spans="2:9" x14ac:dyDescent="0.2">
      <c r="B435" s="2">
        <v>43994</v>
      </c>
      <c r="C435" s="20">
        <v>5307</v>
      </c>
      <c r="D435" s="20" t="s">
        <v>3119</v>
      </c>
      <c r="E435" s="3" t="s">
        <v>1076</v>
      </c>
      <c r="F435" s="3" t="s">
        <v>15</v>
      </c>
      <c r="G435" s="3" t="s">
        <v>2317</v>
      </c>
      <c r="H435" s="3" t="s">
        <v>2318</v>
      </c>
      <c r="I435" s="4">
        <v>985.31</v>
      </c>
    </row>
    <row r="436" spans="2:9" x14ac:dyDescent="0.2">
      <c r="B436" s="2">
        <v>43994</v>
      </c>
      <c r="C436" s="20">
        <v>5307</v>
      </c>
      <c r="D436" s="20" t="s">
        <v>3119</v>
      </c>
      <c r="E436" s="3" t="s">
        <v>1077</v>
      </c>
      <c r="F436" s="3" t="s">
        <v>15</v>
      </c>
      <c r="G436" s="3" t="s">
        <v>2319</v>
      </c>
      <c r="H436" s="3" t="s">
        <v>2320</v>
      </c>
      <c r="I436" s="4">
        <v>985.31</v>
      </c>
    </row>
    <row r="437" spans="2:9" x14ac:dyDescent="0.2">
      <c r="B437" s="2">
        <v>43994</v>
      </c>
      <c r="C437" s="20">
        <v>5307</v>
      </c>
      <c r="D437" s="20" t="s">
        <v>3119</v>
      </c>
      <c r="E437" s="3" t="s">
        <v>1078</v>
      </c>
      <c r="F437" s="3" t="s">
        <v>15</v>
      </c>
      <c r="G437" s="3" t="s">
        <v>2321</v>
      </c>
      <c r="H437" s="3" t="s">
        <v>2322</v>
      </c>
      <c r="I437" s="4">
        <v>985.31</v>
      </c>
    </row>
    <row r="438" spans="2:9" x14ac:dyDescent="0.2">
      <c r="B438" s="2">
        <v>43994</v>
      </c>
      <c r="C438" s="20">
        <v>5307</v>
      </c>
      <c r="D438" s="20" t="s">
        <v>3119</v>
      </c>
      <c r="E438" s="3" t="s">
        <v>1079</v>
      </c>
      <c r="F438" s="3" t="s">
        <v>15</v>
      </c>
      <c r="G438" s="3" t="s">
        <v>2323</v>
      </c>
      <c r="H438" s="3" t="s">
        <v>2324</v>
      </c>
      <c r="I438" s="4">
        <v>985.31</v>
      </c>
    </row>
    <row r="439" spans="2:9" x14ac:dyDescent="0.2">
      <c r="B439" s="2">
        <v>43994</v>
      </c>
      <c r="C439" s="20">
        <v>5307</v>
      </c>
      <c r="D439" s="20" t="s">
        <v>3119</v>
      </c>
      <c r="E439" s="3" t="s">
        <v>1080</v>
      </c>
      <c r="F439" s="3" t="s">
        <v>15</v>
      </c>
      <c r="G439" s="3" t="s">
        <v>2325</v>
      </c>
      <c r="H439" s="3" t="s">
        <v>2326</v>
      </c>
      <c r="I439" s="4">
        <v>985.31</v>
      </c>
    </row>
    <row r="440" spans="2:9" x14ac:dyDescent="0.2">
      <c r="B440" s="2">
        <v>43994</v>
      </c>
      <c r="C440" s="20">
        <v>5307</v>
      </c>
      <c r="D440" s="20" t="s">
        <v>3119</v>
      </c>
      <c r="E440" s="3" t="s">
        <v>1081</v>
      </c>
      <c r="F440" s="3" t="s">
        <v>15</v>
      </c>
      <c r="G440" s="3" t="s">
        <v>2327</v>
      </c>
      <c r="H440" s="3" t="s">
        <v>2328</v>
      </c>
      <c r="I440" s="4">
        <v>985.31</v>
      </c>
    </row>
    <row r="441" spans="2:9" x14ac:dyDescent="0.2">
      <c r="B441" s="2">
        <v>43994</v>
      </c>
      <c r="C441" s="20">
        <v>5307</v>
      </c>
      <c r="D441" s="20" t="s">
        <v>3119</v>
      </c>
      <c r="E441" s="3" t="s">
        <v>1082</v>
      </c>
      <c r="F441" s="3" t="s">
        <v>15</v>
      </c>
      <c r="G441" s="3" t="s">
        <v>2329</v>
      </c>
      <c r="H441" s="3" t="s">
        <v>2330</v>
      </c>
      <c r="I441" s="4">
        <v>985.31</v>
      </c>
    </row>
    <row r="442" spans="2:9" x14ac:dyDescent="0.2">
      <c r="B442" s="2">
        <v>43994</v>
      </c>
      <c r="C442" s="20">
        <v>5307</v>
      </c>
      <c r="D442" s="20" t="s">
        <v>3119</v>
      </c>
      <c r="E442" s="3" t="s">
        <v>1083</v>
      </c>
      <c r="F442" s="3" t="s">
        <v>15</v>
      </c>
      <c r="G442" s="3" t="s">
        <v>2331</v>
      </c>
      <c r="H442" s="3" t="s">
        <v>2332</v>
      </c>
      <c r="I442" s="4">
        <v>985.31</v>
      </c>
    </row>
    <row r="443" spans="2:9" x14ac:dyDescent="0.2">
      <c r="B443" s="2">
        <v>43994</v>
      </c>
      <c r="C443" s="20">
        <v>5307</v>
      </c>
      <c r="D443" s="20" t="s">
        <v>3119</v>
      </c>
      <c r="E443" s="3" t="s">
        <v>1084</v>
      </c>
      <c r="F443" s="3" t="s">
        <v>15</v>
      </c>
      <c r="G443" s="3" t="s">
        <v>2333</v>
      </c>
      <c r="H443" s="3" t="s">
        <v>2334</v>
      </c>
      <c r="I443" s="4">
        <v>985.31</v>
      </c>
    </row>
    <row r="444" spans="2:9" x14ac:dyDescent="0.2">
      <c r="B444" s="2">
        <v>43994</v>
      </c>
      <c r="C444" s="20">
        <v>5307</v>
      </c>
      <c r="D444" s="20" t="s">
        <v>3119</v>
      </c>
      <c r="E444" s="3" t="s">
        <v>1085</v>
      </c>
      <c r="F444" s="3" t="s">
        <v>15</v>
      </c>
      <c r="G444" s="3" t="s">
        <v>2335</v>
      </c>
      <c r="H444" s="3" t="s">
        <v>2336</v>
      </c>
      <c r="I444" s="4">
        <v>985.31</v>
      </c>
    </row>
    <row r="445" spans="2:9" x14ac:dyDescent="0.2">
      <c r="B445" s="2">
        <v>43994</v>
      </c>
      <c r="C445" s="20">
        <v>5307</v>
      </c>
      <c r="D445" s="20" t="s">
        <v>3119</v>
      </c>
      <c r="E445" s="3" t="s">
        <v>1086</v>
      </c>
      <c r="F445" s="3" t="s">
        <v>15</v>
      </c>
      <c r="G445" s="3" t="s">
        <v>2337</v>
      </c>
      <c r="H445" s="3" t="s">
        <v>2338</v>
      </c>
      <c r="I445" s="4">
        <v>985.31</v>
      </c>
    </row>
    <row r="446" spans="2:9" x14ac:dyDescent="0.2">
      <c r="B446" s="2">
        <v>43994</v>
      </c>
      <c r="C446" s="20">
        <v>5307</v>
      </c>
      <c r="D446" s="20" t="s">
        <v>3119</v>
      </c>
      <c r="E446" s="3" t="s">
        <v>1087</v>
      </c>
      <c r="F446" s="3" t="s">
        <v>15</v>
      </c>
      <c r="G446" s="3" t="s">
        <v>2339</v>
      </c>
      <c r="H446" s="3" t="s">
        <v>2340</v>
      </c>
      <c r="I446" s="4">
        <v>985.31</v>
      </c>
    </row>
    <row r="447" spans="2:9" x14ac:dyDescent="0.2">
      <c r="B447" s="2">
        <v>43994</v>
      </c>
      <c r="C447" s="20">
        <v>5307</v>
      </c>
      <c r="D447" s="20" t="s">
        <v>3119</v>
      </c>
      <c r="E447" s="3" t="s">
        <v>1088</v>
      </c>
      <c r="F447" s="3" t="s">
        <v>15</v>
      </c>
      <c r="G447" s="3" t="s">
        <v>2341</v>
      </c>
      <c r="H447" s="3" t="s">
        <v>2342</v>
      </c>
      <c r="I447" s="4">
        <v>985.31</v>
      </c>
    </row>
    <row r="448" spans="2:9" x14ac:dyDescent="0.2">
      <c r="B448" s="2">
        <v>43994</v>
      </c>
      <c r="C448" s="20">
        <v>5307</v>
      </c>
      <c r="D448" s="20" t="s">
        <v>3119</v>
      </c>
      <c r="E448" s="3" t="s">
        <v>1089</v>
      </c>
      <c r="F448" s="3" t="s">
        <v>15</v>
      </c>
      <c r="G448" s="3" t="s">
        <v>2343</v>
      </c>
      <c r="H448" s="3" t="s">
        <v>2344</v>
      </c>
      <c r="I448" s="4">
        <v>985.31</v>
      </c>
    </row>
    <row r="449" spans="2:9" x14ac:dyDescent="0.2">
      <c r="B449" s="2">
        <v>43994</v>
      </c>
      <c r="C449" s="20">
        <v>5307</v>
      </c>
      <c r="D449" s="20" t="s">
        <v>3119</v>
      </c>
      <c r="E449" s="3" t="s">
        <v>1090</v>
      </c>
      <c r="F449" s="3" t="s">
        <v>15</v>
      </c>
      <c r="G449" s="3" t="s">
        <v>2345</v>
      </c>
      <c r="H449" s="3" t="s">
        <v>2346</v>
      </c>
      <c r="I449" s="4">
        <v>985.31</v>
      </c>
    </row>
    <row r="450" spans="2:9" x14ac:dyDescent="0.2">
      <c r="B450" s="2">
        <v>43994</v>
      </c>
      <c r="C450" s="20">
        <v>5307</v>
      </c>
      <c r="D450" s="20" t="s">
        <v>3119</v>
      </c>
      <c r="E450" s="3" t="s">
        <v>1091</v>
      </c>
      <c r="F450" s="3" t="s">
        <v>15</v>
      </c>
      <c r="G450" s="3" t="s">
        <v>2347</v>
      </c>
      <c r="H450" s="3" t="s">
        <v>2348</v>
      </c>
      <c r="I450" s="4">
        <v>985.31</v>
      </c>
    </row>
    <row r="451" spans="2:9" x14ac:dyDescent="0.2">
      <c r="B451" s="2">
        <v>43994</v>
      </c>
      <c r="C451" s="20">
        <v>5307</v>
      </c>
      <c r="D451" s="20" t="s">
        <v>3119</v>
      </c>
      <c r="E451" s="3" t="s">
        <v>1092</v>
      </c>
      <c r="F451" s="3" t="s">
        <v>15</v>
      </c>
      <c r="G451" s="3" t="s">
        <v>2349</v>
      </c>
      <c r="H451" s="3" t="s">
        <v>2350</v>
      </c>
      <c r="I451" s="4">
        <v>985.31</v>
      </c>
    </row>
    <row r="452" spans="2:9" x14ac:dyDescent="0.2">
      <c r="B452" s="2">
        <v>43994</v>
      </c>
      <c r="C452" s="20">
        <v>5307</v>
      </c>
      <c r="D452" s="20" t="s">
        <v>3119</v>
      </c>
      <c r="E452" s="3" t="s">
        <v>1093</v>
      </c>
      <c r="F452" s="3" t="s">
        <v>15</v>
      </c>
      <c r="G452" s="3" t="s">
        <v>2351</v>
      </c>
      <c r="H452" s="3" t="s">
        <v>2352</v>
      </c>
      <c r="I452" s="4">
        <v>985.31</v>
      </c>
    </row>
    <row r="453" spans="2:9" x14ac:dyDescent="0.2">
      <c r="B453" s="2">
        <v>43994</v>
      </c>
      <c r="C453" s="20">
        <v>5307</v>
      </c>
      <c r="D453" s="20" t="s">
        <v>3119</v>
      </c>
      <c r="E453" s="3" t="s">
        <v>1094</v>
      </c>
      <c r="F453" s="3" t="s">
        <v>15</v>
      </c>
      <c r="G453" s="3" t="s">
        <v>2353</v>
      </c>
      <c r="H453" s="3" t="s">
        <v>2354</v>
      </c>
      <c r="I453" s="4">
        <v>985.31</v>
      </c>
    </row>
    <row r="454" spans="2:9" x14ac:dyDescent="0.2">
      <c r="B454" s="2">
        <v>43994</v>
      </c>
      <c r="C454" s="20">
        <v>5307</v>
      </c>
      <c r="D454" s="20" t="s">
        <v>3119</v>
      </c>
      <c r="E454" s="3" t="s">
        <v>1095</v>
      </c>
      <c r="F454" s="3" t="s">
        <v>15</v>
      </c>
      <c r="G454" s="3" t="s">
        <v>2355</v>
      </c>
      <c r="H454" s="3" t="s">
        <v>2356</v>
      </c>
      <c r="I454" s="4">
        <v>985.31</v>
      </c>
    </row>
    <row r="455" spans="2:9" x14ac:dyDescent="0.2">
      <c r="B455" s="2">
        <v>43994</v>
      </c>
      <c r="C455" s="20">
        <v>5307</v>
      </c>
      <c r="D455" s="20" t="s">
        <v>3119</v>
      </c>
      <c r="E455" s="3" t="s">
        <v>1096</v>
      </c>
      <c r="F455" s="3" t="s">
        <v>15</v>
      </c>
      <c r="G455" s="3" t="s">
        <v>2357</v>
      </c>
      <c r="H455" s="3" t="s">
        <v>2358</v>
      </c>
      <c r="I455" s="4">
        <v>985.31</v>
      </c>
    </row>
    <row r="456" spans="2:9" x14ac:dyDescent="0.2">
      <c r="B456" s="2">
        <v>43994</v>
      </c>
      <c r="C456" s="20">
        <v>5307</v>
      </c>
      <c r="D456" s="20" t="s">
        <v>3119</v>
      </c>
      <c r="E456" s="3" t="s">
        <v>1097</v>
      </c>
      <c r="F456" s="3" t="s">
        <v>15</v>
      </c>
      <c r="G456" s="3" t="s">
        <v>2359</v>
      </c>
      <c r="H456" s="3" t="s">
        <v>2360</v>
      </c>
      <c r="I456" s="4">
        <v>985.31</v>
      </c>
    </row>
    <row r="457" spans="2:9" x14ac:dyDescent="0.2">
      <c r="B457" s="2">
        <v>43994</v>
      </c>
      <c r="C457" s="20">
        <v>5307</v>
      </c>
      <c r="D457" s="20" t="s">
        <v>3119</v>
      </c>
      <c r="E457" s="3" t="s">
        <v>1098</v>
      </c>
      <c r="F457" s="3" t="s">
        <v>15</v>
      </c>
      <c r="G457" s="3" t="s">
        <v>2361</v>
      </c>
      <c r="H457" s="3" t="s">
        <v>2362</v>
      </c>
      <c r="I457" s="4">
        <v>985.31</v>
      </c>
    </row>
    <row r="458" spans="2:9" x14ac:dyDescent="0.2">
      <c r="B458" s="2">
        <v>43994</v>
      </c>
      <c r="C458" s="20">
        <v>5307</v>
      </c>
      <c r="D458" s="20" t="s">
        <v>3119</v>
      </c>
      <c r="E458" s="3" t="s">
        <v>1099</v>
      </c>
      <c r="F458" s="3" t="s">
        <v>15</v>
      </c>
      <c r="G458" s="3" t="s">
        <v>2363</v>
      </c>
      <c r="H458" s="3" t="s">
        <v>2364</v>
      </c>
      <c r="I458" s="4">
        <v>985.31</v>
      </c>
    </row>
    <row r="459" spans="2:9" x14ac:dyDescent="0.2">
      <c r="B459" s="2">
        <v>43994</v>
      </c>
      <c r="C459" s="20">
        <v>5307</v>
      </c>
      <c r="D459" s="20" t="s">
        <v>3119</v>
      </c>
      <c r="E459" s="3" t="s">
        <v>1100</v>
      </c>
      <c r="F459" s="3" t="s">
        <v>15</v>
      </c>
      <c r="G459" s="3" t="s">
        <v>2365</v>
      </c>
      <c r="H459" s="3" t="s">
        <v>2366</v>
      </c>
      <c r="I459" s="4">
        <v>985.31</v>
      </c>
    </row>
    <row r="460" spans="2:9" x14ac:dyDescent="0.2">
      <c r="B460" s="2">
        <v>43994</v>
      </c>
      <c r="C460" s="20">
        <v>5307</v>
      </c>
      <c r="D460" s="20" t="s">
        <v>3119</v>
      </c>
      <c r="E460" s="3" t="s">
        <v>1101</v>
      </c>
      <c r="F460" s="3" t="s">
        <v>15</v>
      </c>
      <c r="G460" s="3" t="s">
        <v>2367</v>
      </c>
      <c r="H460" s="3" t="s">
        <v>2368</v>
      </c>
      <c r="I460" s="4">
        <v>985.31</v>
      </c>
    </row>
    <row r="461" spans="2:9" x14ac:dyDescent="0.2">
      <c r="B461" s="2">
        <v>43994</v>
      </c>
      <c r="C461" s="20">
        <v>5307</v>
      </c>
      <c r="D461" s="20" t="s">
        <v>3119</v>
      </c>
      <c r="E461" s="3" t="s">
        <v>1102</v>
      </c>
      <c r="F461" s="3" t="s">
        <v>15</v>
      </c>
      <c r="G461" s="3" t="s">
        <v>2369</v>
      </c>
      <c r="H461" s="3" t="s">
        <v>2370</v>
      </c>
      <c r="I461" s="4">
        <v>985.31</v>
      </c>
    </row>
    <row r="462" spans="2:9" x14ac:dyDescent="0.2">
      <c r="B462" s="2">
        <v>43994</v>
      </c>
      <c r="C462" s="20">
        <v>5307</v>
      </c>
      <c r="D462" s="20" t="s">
        <v>3119</v>
      </c>
      <c r="E462" s="3" t="s">
        <v>1103</v>
      </c>
      <c r="F462" s="3" t="s">
        <v>15</v>
      </c>
      <c r="G462" s="3" t="s">
        <v>2371</v>
      </c>
      <c r="H462" s="3" t="s">
        <v>2372</v>
      </c>
      <c r="I462" s="4">
        <v>985.31</v>
      </c>
    </row>
    <row r="463" spans="2:9" x14ac:dyDescent="0.2">
      <c r="B463" s="2">
        <v>43994</v>
      </c>
      <c r="C463" s="20">
        <v>5307</v>
      </c>
      <c r="D463" s="20" t="s">
        <v>3119</v>
      </c>
      <c r="E463" s="3" t="s">
        <v>1104</v>
      </c>
      <c r="F463" s="3" t="s">
        <v>15</v>
      </c>
      <c r="G463" s="3" t="s">
        <v>2373</v>
      </c>
      <c r="H463" s="3" t="s">
        <v>2374</v>
      </c>
      <c r="I463" s="4">
        <v>985.31</v>
      </c>
    </row>
    <row r="464" spans="2:9" x14ac:dyDescent="0.2">
      <c r="B464" s="2">
        <v>43994</v>
      </c>
      <c r="C464" s="20">
        <v>5307</v>
      </c>
      <c r="D464" s="20" t="s">
        <v>3119</v>
      </c>
      <c r="E464" s="3" t="s">
        <v>1105</v>
      </c>
      <c r="F464" s="3" t="s">
        <v>15</v>
      </c>
      <c r="G464" s="3" t="s">
        <v>2375</v>
      </c>
      <c r="H464" s="3" t="s">
        <v>2376</v>
      </c>
      <c r="I464" s="4">
        <v>985.31</v>
      </c>
    </row>
    <row r="465" spans="2:9" x14ac:dyDescent="0.2">
      <c r="B465" s="2">
        <v>43994</v>
      </c>
      <c r="C465" s="20">
        <v>5307</v>
      </c>
      <c r="D465" s="20" t="s">
        <v>3119</v>
      </c>
      <c r="E465" s="3" t="s">
        <v>1106</v>
      </c>
      <c r="F465" s="3" t="s">
        <v>15</v>
      </c>
      <c r="G465" s="3" t="s">
        <v>2377</v>
      </c>
      <c r="H465" s="3" t="s">
        <v>2378</v>
      </c>
      <c r="I465" s="4">
        <v>985.31</v>
      </c>
    </row>
    <row r="466" spans="2:9" x14ac:dyDescent="0.2">
      <c r="B466" s="2">
        <v>43994</v>
      </c>
      <c r="C466" s="20">
        <v>5307</v>
      </c>
      <c r="D466" s="20" t="s">
        <v>3119</v>
      </c>
      <c r="E466" s="3" t="s">
        <v>1107</v>
      </c>
      <c r="F466" s="3" t="s">
        <v>15</v>
      </c>
      <c r="G466" s="3" t="s">
        <v>2379</v>
      </c>
      <c r="H466" s="3" t="s">
        <v>2380</v>
      </c>
      <c r="I466" s="4">
        <v>985.31</v>
      </c>
    </row>
    <row r="467" spans="2:9" x14ac:dyDescent="0.2">
      <c r="B467" s="2">
        <v>43994</v>
      </c>
      <c r="C467" s="20">
        <v>5307</v>
      </c>
      <c r="D467" s="20" t="s">
        <v>3119</v>
      </c>
      <c r="E467" s="3" t="s">
        <v>1108</v>
      </c>
      <c r="F467" s="3" t="s">
        <v>15</v>
      </c>
      <c r="G467" s="3" t="s">
        <v>2381</v>
      </c>
      <c r="H467" s="3" t="s">
        <v>2382</v>
      </c>
      <c r="I467" s="4">
        <v>985.31</v>
      </c>
    </row>
    <row r="468" spans="2:9" x14ac:dyDescent="0.2">
      <c r="B468" s="2">
        <v>43994</v>
      </c>
      <c r="C468" s="20">
        <v>5307</v>
      </c>
      <c r="D468" s="20" t="s">
        <v>3119</v>
      </c>
      <c r="E468" s="3" t="s">
        <v>1109</v>
      </c>
      <c r="F468" s="3" t="s">
        <v>15</v>
      </c>
      <c r="G468" s="3" t="s">
        <v>2383</v>
      </c>
      <c r="H468" s="3" t="s">
        <v>2384</v>
      </c>
      <c r="I468" s="4">
        <v>985.31</v>
      </c>
    </row>
    <row r="469" spans="2:9" x14ac:dyDescent="0.2">
      <c r="B469" s="2">
        <v>43994</v>
      </c>
      <c r="C469" s="20">
        <v>5307</v>
      </c>
      <c r="D469" s="20" t="s">
        <v>3119</v>
      </c>
      <c r="E469" s="3" t="s">
        <v>1110</v>
      </c>
      <c r="F469" s="3" t="s">
        <v>15</v>
      </c>
      <c r="G469" s="3" t="s">
        <v>2385</v>
      </c>
      <c r="H469" s="3" t="s">
        <v>2386</v>
      </c>
      <c r="I469" s="4">
        <v>985.31</v>
      </c>
    </row>
    <row r="470" spans="2:9" x14ac:dyDescent="0.2">
      <c r="B470" s="2">
        <v>43994</v>
      </c>
      <c r="C470" s="20">
        <v>5307</v>
      </c>
      <c r="D470" s="20" t="s">
        <v>3119</v>
      </c>
      <c r="E470" s="3" t="s">
        <v>1111</v>
      </c>
      <c r="F470" s="3" t="s">
        <v>15</v>
      </c>
      <c r="G470" s="3" t="s">
        <v>2387</v>
      </c>
      <c r="H470" s="3" t="s">
        <v>2388</v>
      </c>
      <c r="I470" s="4">
        <v>985.31</v>
      </c>
    </row>
    <row r="471" spans="2:9" x14ac:dyDescent="0.2">
      <c r="B471" s="2">
        <v>43994</v>
      </c>
      <c r="C471" s="20">
        <v>5307</v>
      </c>
      <c r="D471" s="20" t="s">
        <v>3119</v>
      </c>
      <c r="E471" s="3" t="s">
        <v>1112</v>
      </c>
      <c r="F471" s="3" t="s">
        <v>15</v>
      </c>
      <c r="G471" s="3" t="s">
        <v>2389</v>
      </c>
      <c r="H471" s="3" t="s">
        <v>2390</v>
      </c>
      <c r="I471" s="4">
        <v>985.31</v>
      </c>
    </row>
    <row r="472" spans="2:9" x14ac:dyDescent="0.2">
      <c r="B472" s="2">
        <v>43994</v>
      </c>
      <c r="C472" s="20">
        <v>5307</v>
      </c>
      <c r="D472" s="20" t="s">
        <v>3119</v>
      </c>
      <c r="E472" s="3" t="s">
        <v>1113</v>
      </c>
      <c r="F472" s="3" t="s">
        <v>15</v>
      </c>
      <c r="G472" s="3" t="s">
        <v>2391</v>
      </c>
      <c r="H472" s="3" t="s">
        <v>2392</v>
      </c>
      <c r="I472" s="4">
        <v>985.31</v>
      </c>
    </row>
    <row r="473" spans="2:9" x14ac:dyDescent="0.2">
      <c r="B473" s="2">
        <v>43994</v>
      </c>
      <c r="C473" s="20">
        <v>5307</v>
      </c>
      <c r="D473" s="20" t="s">
        <v>3119</v>
      </c>
      <c r="E473" s="3" t="s">
        <v>1114</v>
      </c>
      <c r="F473" s="3" t="s">
        <v>15</v>
      </c>
      <c r="G473" s="3" t="s">
        <v>2393</v>
      </c>
      <c r="H473" s="3" t="s">
        <v>2394</v>
      </c>
      <c r="I473" s="4">
        <v>985.31</v>
      </c>
    </row>
    <row r="474" spans="2:9" x14ac:dyDescent="0.2">
      <c r="B474" s="2">
        <v>43994</v>
      </c>
      <c r="C474" s="20">
        <v>5307</v>
      </c>
      <c r="D474" s="20" t="s">
        <v>3119</v>
      </c>
      <c r="E474" s="3" t="s">
        <v>1115</v>
      </c>
      <c r="F474" s="3" t="s">
        <v>15</v>
      </c>
      <c r="G474" s="3" t="s">
        <v>2395</v>
      </c>
      <c r="H474" s="3" t="s">
        <v>2396</v>
      </c>
      <c r="I474" s="4">
        <v>985.31</v>
      </c>
    </row>
    <row r="475" spans="2:9" x14ac:dyDescent="0.2">
      <c r="B475" s="2">
        <v>43994</v>
      </c>
      <c r="C475" s="20">
        <v>5307</v>
      </c>
      <c r="D475" s="20" t="s">
        <v>3119</v>
      </c>
      <c r="E475" s="3" t="s">
        <v>1116</v>
      </c>
      <c r="F475" s="3" t="s">
        <v>15</v>
      </c>
      <c r="G475" s="3" t="s">
        <v>2397</v>
      </c>
      <c r="H475" s="3" t="s">
        <v>2398</v>
      </c>
      <c r="I475" s="4">
        <v>985.31</v>
      </c>
    </row>
    <row r="476" spans="2:9" x14ac:dyDescent="0.2">
      <c r="B476" s="2">
        <v>43994</v>
      </c>
      <c r="C476" s="20">
        <v>5307</v>
      </c>
      <c r="D476" s="20" t="s">
        <v>3119</v>
      </c>
      <c r="E476" s="3" t="s">
        <v>1117</v>
      </c>
      <c r="F476" s="3" t="s">
        <v>15</v>
      </c>
      <c r="G476" s="3" t="s">
        <v>2399</v>
      </c>
      <c r="H476" s="3" t="s">
        <v>2400</v>
      </c>
      <c r="I476" s="4">
        <v>985.31</v>
      </c>
    </row>
    <row r="477" spans="2:9" x14ac:dyDescent="0.2">
      <c r="B477" s="2">
        <v>43994</v>
      </c>
      <c r="C477" s="20">
        <v>5307</v>
      </c>
      <c r="D477" s="20" t="s">
        <v>3119</v>
      </c>
      <c r="E477" s="3" t="s">
        <v>1118</v>
      </c>
      <c r="F477" s="3" t="s">
        <v>15</v>
      </c>
      <c r="G477" s="3" t="s">
        <v>2401</v>
      </c>
      <c r="H477" s="3" t="s">
        <v>2402</v>
      </c>
      <c r="I477" s="4">
        <v>985.31</v>
      </c>
    </row>
    <row r="478" spans="2:9" x14ac:dyDescent="0.2">
      <c r="B478" s="2">
        <v>43994</v>
      </c>
      <c r="C478" s="20">
        <v>5307</v>
      </c>
      <c r="D478" s="20" t="s">
        <v>3119</v>
      </c>
      <c r="E478" s="3" t="s">
        <v>1119</v>
      </c>
      <c r="F478" s="3" t="s">
        <v>15</v>
      </c>
      <c r="G478" s="3" t="s">
        <v>2403</v>
      </c>
      <c r="H478" s="3" t="s">
        <v>2404</v>
      </c>
      <c r="I478" s="4">
        <v>985.31</v>
      </c>
    </row>
    <row r="479" spans="2:9" x14ac:dyDescent="0.2">
      <c r="B479" s="2">
        <v>43994</v>
      </c>
      <c r="C479" s="20">
        <v>5307</v>
      </c>
      <c r="D479" s="20" t="s">
        <v>3119</v>
      </c>
      <c r="E479" s="3" t="s">
        <v>1120</v>
      </c>
      <c r="F479" s="3" t="s">
        <v>15</v>
      </c>
      <c r="G479" s="3" t="s">
        <v>2405</v>
      </c>
      <c r="H479" s="3" t="s">
        <v>2406</v>
      </c>
      <c r="I479" s="4">
        <v>985.31</v>
      </c>
    </row>
    <row r="480" spans="2:9" x14ac:dyDescent="0.2">
      <c r="B480" s="2">
        <v>43994</v>
      </c>
      <c r="C480" s="20">
        <v>5307</v>
      </c>
      <c r="D480" s="20" t="s">
        <v>3119</v>
      </c>
      <c r="E480" s="3" t="s">
        <v>1121</v>
      </c>
      <c r="F480" s="3" t="s">
        <v>15</v>
      </c>
      <c r="G480" s="3" t="s">
        <v>2407</v>
      </c>
      <c r="H480" s="3" t="s">
        <v>2408</v>
      </c>
      <c r="I480" s="4">
        <v>985.31</v>
      </c>
    </row>
    <row r="481" spans="2:9" x14ac:dyDescent="0.2">
      <c r="B481" s="2">
        <v>43994</v>
      </c>
      <c r="C481" s="20">
        <v>5307</v>
      </c>
      <c r="D481" s="20" t="s">
        <v>3119</v>
      </c>
      <c r="E481" s="3" t="s">
        <v>1122</v>
      </c>
      <c r="F481" s="3" t="s">
        <v>15</v>
      </c>
      <c r="G481" s="3" t="s">
        <v>2409</v>
      </c>
      <c r="H481" s="3" t="s">
        <v>2410</v>
      </c>
      <c r="I481" s="4">
        <v>985.31</v>
      </c>
    </row>
    <row r="482" spans="2:9" x14ac:dyDescent="0.2">
      <c r="B482" s="2">
        <v>43994</v>
      </c>
      <c r="C482" s="20">
        <v>5307</v>
      </c>
      <c r="D482" s="20" t="s">
        <v>3119</v>
      </c>
      <c r="E482" s="3" t="s">
        <v>1123</v>
      </c>
      <c r="F482" s="3" t="s">
        <v>15</v>
      </c>
      <c r="G482" s="3" t="s">
        <v>2411</v>
      </c>
      <c r="H482" s="3" t="s">
        <v>2412</v>
      </c>
      <c r="I482" s="4">
        <v>985.31</v>
      </c>
    </row>
    <row r="483" spans="2:9" x14ac:dyDescent="0.2">
      <c r="B483" s="2">
        <v>43994</v>
      </c>
      <c r="C483" s="20">
        <v>5307</v>
      </c>
      <c r="D483" s="20" t="s">
        <v>3119</v>
      </c>
      <c r="E483" s="3" t="s">
        <v>1124</v>
      </c>
      <c r="F483" s="3" t="s">
        <v>15</v>
      </c>
      <c r="G483" s="3" t="s">
        <v>2413</v>
      </c>
      <c r="H483" s="3" t="s">
        <v>2414</v>
      </c>
      <c r="I483" s="4">
        <v>985.31</v>
      </c>
    </row>
    <row r="484" spans="2:9" x14ac:dyDescent="0.2">
      <c r="B484" s="2">
        <v>43994</v>
      </c>
      <c r="C484" s="20">
        <v>5307</v>
      </c>
      <c r="D484" s="20" t="s">
        <v>3119</v>
      </c>
      <c r="E484" s="3" t="s">
        <v>1125</v>
      </c>
      <c r="F484" s="3" t="s">
        <v>15</v>
      </c>
      <c r="G484" s="3" t="s">
        <v>2415</v>
      </c>
      <c r="H484" s="3" t="s">
        <v>2416</v>
      </c>
      <c r="I484" s="4">
        <v>985.31</v>
      </c>
    </row>
    <row r="485" spans="2:9" x14ac:dyDescent="0.2">
      <c r="B485" s="2">
        <v>43994</v>
      </c>
      <c r="C485" s="20">
        <v>5307</v>
      </c>
      <c r="D485" s="20" t="s">
        <v>3119</v>
      </c>
      <c r="E485" s="3" t="s">
        <v>1126</v>
      </c>
      <c r="F485" s="3" t="s">
        <v>15</v>
      </c>
      <c r="G485" s="3" t="s">
        <v>2417</v>
      </c>
      <c r="H485" s="3" t="s">
        <v>2418</v>
      </c>
      <c r="I485" s="4">
        <v>985.31</v>
      </c>
    </row>
    <row r="486" spans="2:9" x14ac:dyDescent="0.2">
      <c r="B486" s="2">
        <v>43994</v>
      </c>
      <c r="C486" s="20">
        <v>5307</v>
      </c>
      <c r="D486" s="20" t="s">
        <v>3119</v>
      </c>
      <c r="E486" s="3" t="s">
        <v>1127</v>
      </c>
      <c r="F486" s="3" t="s">
        <v>15</v>
      </c>
      <c r="G486" s="3" t="s">
        <v>2419</v>
      </c>
      <c r="H486" s="3" t="s">
        <v>2420</v>
      </c>
      <c r="I486" s="4">
        <v>985.31</v>
      </c>
    </row>
    <row r="487" spans="2:9" x14ac:dyDescent="0.2">
      <c r="B487" s="2">
        <v>43994</v>
      </c>
      <c r="C487" s="20">
        <v>5307</v>
      </c>
      <c r="D487" s="20" t="s">
        <v>3119</v>
      </c>
      <c r="E487" s="3" t="s">
        <v>1128</v>
      </c>
      <c r="F487" s="3" t="s">
        <v>15</v>
      </c>
      <c r="G487" s="3" t="s">
        <v>2421</v>
      </c>
      <c r="H487" s="3" t="s">
        <v>2422</v>
      </c>
      <c r="I487" s="4">
        <v>985.31</v>
      </c>
    </row>
    <row r="488" spans="2:9" x14ac:dyDescent="0.2">
      <c r="B488" s="2">
        <v>43994</v>
      </c>
      <c r="C488" s="20">
        <v>5307</v>
      </c>
      <c r="D488" s="20" t="s">
        <v>3119</v>
      </c>
      <c r="E488" s="3" t="s">
        <v>1129</v>
      </c>
      <c r="F488" s="3" t="s">
        <v>15</v>
      </c>
      <c r="G488" s="3" t="s">
        <v>2423</v>
      </c>
      <c r="H488" s="3" t="s">
        <v>2424</v>
      </c>
      <c r="I488" s="4">
        <v>985.31</v>
      </c>
    </row>
    <row r="489" spans="2:9" x14ac:dyDescent="0.2">
      <c r="B489" s="2">
        <v>43994</v>
      </c>
      <c r="C489" s="20">
        <v>5307</v>
      </c>
      <c r="D489" s="20" t="s">
        <v>3119</v>
      </c>
      <c r="E489" s="3" t="s">
        <v>1130</v>
      </c>
      <c r="F489" s="3" t="s">
        <v>15</v>
      </c>
      <c r="G489" s="3" t="s">
        <v>2425</v>
      </c>
      <c r="H489" s="3" t="s">
        <v>2426</v>
      </c>
      <c r="I489" s="4">
        <v>985.31</v>
      </c>
    </row>
    <row r="490" spans="2:9" x14ac:dyDescent="0.2">
      <c r="B490" s="2">
        <v>43994</v>
      </c>
      <c r="C490" s="20">
        <v>5307</v>
      </c>
      <c r="D490" s="20" t="s">
        <v>3119</v>
      </c>
      <c r="E490" s="3" t="s">
        <v>1131</v>
      </c>
      <c r="F490" s="3" t="s">
        <v>15</v>
      </c>
      <c r="G490" s="3" t="s">
        <v>2427</v>
      </c>
      <c r="H490" s="3" t="s">
        <v>2428</v>
      </c>
      <c r="I490" s="4">
        <v>985.31</v>
      </c>
    </row>
    <row r="491" spans="2:9" x14ac:dyDescent="0.2">
      <c r="B491" s="2">
        <v>43994</v>
      </c>
      <c r="C491" s="20">
        <v>5307</v>
      </c>
      <c r="D491" s="20" t="s">
        <v>3119</v>
      </c>
      <c r="E491" s="3" t="s">
        <v>1132</v>
      </c>
      <c r="F491" s="3" t="s">
        <v>15</v>
      </c>
      <c r="G491" s="3" t="s">
        <v>2429</v>
      </c>
      <c r="H491" s="3" t="s">
        <v>2430</v>
      </c>
      <c r="I491" s="4">
        <v>985.31</v>
      </c>
    </row>
    <row r="492" spans="2:9" x14ac:dyDescent="0.2">
      <c r="B492" s="2">
        <v>43994</v>
      </c>
      <c r="C492" s="20">
        <v>5307</v>
      </c>
      <c r="D492" s="20" t="s">
        <v>3119</v>
      </c>
      <c r="E492" s="3" t="s">
        <v>1133</v>
      </c>
      <c r="F492" s="3" t="s">
        <v>15</v>
      </c>
      <c r="G492" s="3" t="s">
        <v>2431</v>
      </c>
      <c r="H492" s="3" t="s">
        <v>2432</v>
      </c>
      <c r="I492" s="4">
        <v>985.31</v>
      </c>
    </row>
    <row r="493" spans="2:9" x14ac:dyDescent="0.2">
      <c r="B493" s="2">
        <v>43994</v>
      </c>
      <c r="C493" s="20">
        <v>5307</v>
      </c>
      <c r="D493" s="20" t="s">
        <v>3119</v>
      </c>
      <c r="E493" s="3" t="s">
        <v>1134</v>
      </c>
      <c r="F493" s="3" t="s">
        <v>15</v>
      </c>
      <c r="G493" s="3" t="s">
        <v>2433</v>
      </c>
      <c r="H493" s="3" t="s">
        <v>2434</v>
      </c>
      <c r="I493" s="4">
        <v>985.31</v>
      </c>
    </row>
    <row r="494" spans="2:9" x14ac:dyDescent="0.2">
      <c r="B494" s="2">
        <v>43994</v>
      </c>
      <c r="C494" s="20">
        <v>5307</v>
      </c>
      <c r="D494" s="20" t="s">
        <v>3119</v>
      </c>
      <c r="E494" s="3" t="s">
        <v>1135</v>
      </c>
      <c r="F494" s="3" t="s">
        <v>15</v>
      </c>
      <c r="G494" s="3" t="s">
        <v>2435</v>
      </c>
      <c r="H494" s="3" t="s">
        <v>2436</v>
      </c>
      <c r="I494" s="4">
        <v>985.31</v>
      </c>
    </row>
    <row r="495" spans="2:9" x14ac:dyDescent="0.2">
      <c r="B495" s="2">
        <v>43994</v>
      </c>
      <c r="C495" s="20">
        <v>5307</v>
      </c>
      <c r="D495" s="20" t="s">
        <v>3119</v>
      </c>
      <c r="E495" s="3" t="s">
        <v>1136</v>
      </c>
      <c r="F495" s="3" t="s">
        <v>15</v>
      </c>
      <c r="G495" s="3" t="s">
        <v>2437</v>
      </c>
      <c r="H495" s="3" t="s">
        <v>2438</v>
      </c>
      <c r="I495" s="4">
        <v>985.31</v>
      </c>
    </row>
    <row r="496" spans="2:9" x14ac:dyDescent="0.2">
      <c r="B496" s="2">
        <v>43994</v>
      </c>
      <c r="C496" s="20">
        <v>5307</v>
      </c>
      <c r="D496" s="20" t="s">
        <v>3119</v>
      </c>
      <c r="E496" s="3" t="s">
        <v>1137</v>
      </c>
      <c r="F496" s="3" t="s">
        <v>15</v>
      </c>
      <c r="G496" s="3" t="s">
        <v>2439</v>
      </c>
      <c r="H496" s="3" t="s">
        <v>2440</v>
      </c>
      <c r="I496" s="4">
        <v>985.31</v>
      </c>
    </row>
    <row r="497" spans="2:9" x14ac:dyDescent="0.2">
      <c r="B497" s="2">
        <v>43994</v>
      </c>
      <c r="C497" s="20">
        <v>5307</v>
      </c>
      <c r="D497" s="20" t="s">
        <v>3119</v>
      </c>
      <c r="E497" s="3" t="s">
        <v>1138</v>
      </c>
      <c r="F497" s="3" t="s">
        <v>15</v>
      </c>
      <c r="G497" s="3" t="s">
        <v>2441</v>
      </c>
      <c r="H497" s="3" t="s">
        <v>2442</v>
      </c>
      <c r="I497" s="4">
        <v>985.31</v>
      </c>
    </row>
    <row r="498" spans="2:9" x14ac:dyDescent="0.2">
      <c r="B498" s="2">
        <v>43994</v>
      </c>
      <c r="C498" s="20">
        <v>5307</v>
      </c>
      <c r="D498" s="20" t="s">
        <v>3119</v>
      </c>
      <c r="E498" s="3" t="s">
        <v>1139</v>
      </c>
      <c r="F498" s="3" t="s">
        <v>15</v>
      </c>
      <c r="G498" s="3" t="s">
        <v>2443</v>
      </c>
      <c r="H498" s="3" t="s">
        <v>2444</v>
      </c>
      <c r="I498" s="4">
        <v>985.31</v>
      </c>
    </row>
    <row r="499" spans="2:9" x14ac:dyDescent="0.2">
      <c r="B499" s="2">
        <v>43994</v>
      </c>
      <c r="C499" s="20">
        <v>5307</v>
      </c>
      <c r="D499" s="20" t="s">
        <v>3119</v>
      </c>
      <c r="E499" s="3" t="s">
        <v>1140</v>
      </c>
      <c r="F499" s="3" t="s">
        <v>15</v>
      </c>
      <c r="G499" s="3" t="s">
        <v>2445</v>
      </c>
      <c r="H499" s="3" t="s">
        <v>2446</v>
      </c>
      <c r="I499" s="4">
        <v>985.31</v>
      </c>
    </row>
    <row r="500" spans="2:9" x14ac:dyDescent="0.2">
      <c r="B500" s="2">
        <v>43994</v>
      </c>
      <c r="C500" s="20">
        <v>5307</v>
      </c>
      <c r="D500" s="20" t="s">
        <v>3119</v>
      </c>
      <c r="E500" s="3" t="s">
        <v>1141</v>
      </c>
      <c r="F500" s="3" t="s">
        <v>15</v>
      </c>
      <c r="G500" s="3" t="s">
        <v>2447</v>
      </c>
      <c r="H500" s="3" t="s">
        <v>2448</v>
      </c>
      <c r="I500" s="4">
        <v>985.31</v>
      </c>
    </row>
    <row r="501" spans="2:9" x14ac:dyDescent="0.2">
      <c r="B501" s="2">
        <v>43994</v>
      </c>
      <c r="C501" s="20">
        <v>5307</v>
      </c>
      <c r="D501" s="20" t="s">
        <v>3119</v>
      </c>
      <c r="E501" s="3" t="s">
        <v>1142</v>
      </c>
      <c r="F501" s="3" t="s">
        <v>15</v>
      </c>
      <c r="G501" s="3" t="s">
        <v>2449</v>
      </c>
      <c r="H501" s="3" t="s">
        <v>2450</v>
      </c>
      <c r="I501" s="4">
        <v>985.31</v>
      </c>
    </row>
    <row r="502" spans="2:9" x14ac:dyDescent="0.2">
      <c r="B502" s="2">
        <v>43994</v>
      </c>
      <c r="C502" s="20">
        <v>5307</v>
      </c>
      <c r="D502" s="20" t="s">
        <v>3119</v>
      </c>
      <c r="E502" s="3" t="s">
        <v>1143</v>
      </c>
      <c r="F502" s="3" t="s">
        <v>15</v>
      </c>
      <c r="G502" s="3" t="s">
        <v>2451</v>
      </c>
      <c r="H502" s="3" t="s">
        <v>2452</v>
      </c>
      <c r="I502" s="4">
        <v>985.31</v>
      </c>
    </row>
    <row r="503" spans="2:9" x14ac:dyDescent="0.2">
      <c r="B503" s="2">
        <v>43994</v>
      </c>
      <c r="C503" s="20">
        <v>5307</v>
      </c>
      <c r="D503" s="20" t="s">
        <v>3119</v>
      </c>
      <c r="E503" s="3" t="s">
        <v>1144</v>
      </c>
      <c r="F503" s="3" t="s">
        <v>15</v>
      </c>
      <c r="G503" s="3" t="s">
        <v>2453</v>
      </c>
      <c r="H503" s="3" t="s">
        <v>2454</v>
      </c>
      <c r="I503" s="4">
        <v>985.31</v>
      </c>
    </row>
    <row r="504" spans="2:9" x14ac:dyDescent="0.2">
      <c r="B504" s="2">
        <v>43994</v>
      </c>
      <c r="C504" s="20">
        <v>5307</v>
      </c>
      <c r="D504" s="20" t="s">
        <v>3119</v>
      </c>
      <c r="E504" s="3" t="s">
        <v>1145</v>
      </c>
      <c r="F504" s="3" t="s">
        <v>15</v>
      </c>
      <c r="G504" s="3" t="s">
        <v>2455</v>
      </c>
      <c r="H504" s="3" t="s">
        <v>2456</v>
      </c>
      <c r="I504" s="4">
        <v>985.31</v>
      </c>
    </row>
    <row r="505" spans="2:9" x14ac:dyDescent="0.2">
      <c r="B505" s="2">
        <v>43994</v>
      </c>
      <c r="C505" s="20">
        <v>5307</v>
      </c>
      <c r="D505" s="20" t="s">
        <v>3119</v>
      </c>
      <c r="E505" s="3" t="s">
        <v>1146</v>
      </c>
      <c r="F505" s="3" t="s">
        <v>15</v>
      </c>
      <c r="G505" s="3" t="s">
        <v>2457</v>
      </c>
      <c r="H505" s="3" t="s">
        <v>2458</v>
      </c>
      <c r="I505" s="4">
        <v>985.31</v>
      </c>
    </row>
    <row r="506" spans="2:9" x14ac:dyDescent="0.2">
      <c r="B506" s="2">
        <v>43994</v>
      </c>
      <c r="C506" s="20">
        <v>5307</v>
      </c>
      <c r="D506" s="20" t="s">
        <v>3119</v>
      </c>
      <c r="E506" s="3" t="s">
        <v>1147</v>
      </c>
      <c r="F506" s="3" t="s">
        <v>15</v>
      </c>
      <c r="G506" s="3" t="s">
        <v>2459</v>
      </c>
      <c r="H506" s="3" t="s">
        <v>2460</v>
      </c>
      <c r="I506" s="4">
        <v>985.31</v>
      </c>
    </row>
    <row r="507" spans="2:9" x14ac:dyDescent="0.2">
      <c r="B507" s="2">
        <v>43994</v>
      </c>
      <c r="C507" s="20">
        <v>5307</v>
      </c>
      <c r="D507" s="20" t="s">
        <v>3119</v>
      </c>
      <c r="E507" s="3" t="s">
        <v>1148</v>
      </c>
      <c r="F507" s="3" t="s">
        <v>15</v>
      </c>
      <c r="G507" s="3" t="s">
        <v>2461</v>
      </c>
      <c r="H507" s="3" t="s">
        <v>2462</v>
      </c>
      <c r="I507" s="4">
        <v>985.31</v>
      </c>
    </row>
    <row r="508" spans="2:9" x14ac:dyDescent="0.2">
      <c r="B508" s="2">
        <v>43994</v>
      </c>
      <c r="C508" s="20">
        <v>5307</v>
      </c>
      <c r="D508" s="20" t="s">
        <v>3119</v>
      </c>
      <c r="E508" s="3" t="s">
        <v>1149</v>
      </c>
      <c r="F508" s="3" t="s">
        <v>15</v>
      </c>
      <c r="G508" s="3" t="s">
        <v>2463</v>
      </c>
      <c r="H508" s="3" t="s">
        <v>2464</v>
      </c>
      <c r="I508" s="4">
        <v>985.31</v>
      </c>
    </row>
    <row r="509" spans="2:9" x14ac:dyDescent="0.2">
      <c r="B509" s="2">
        <v>43994</v>
      </c>
      <c r="C509" s="20">
        <v>5307</v>
      </c>
      <c r="D509" s="20" t="s">
        <v>3119</v>
      </c>
      <c r="E509" s="3" t="s">
        <v>1150</v>
      </c>
      <c r="F509" s="3" t="s">
        <v>15</v>
      </c>
      <c r="G509" s="3" t="s">
        <v>2465</v>
      </c>
      <c r="H509" s="3" t="s">
        <v>2466</v>
      </c>
      <c r="I509" s="4">
        <v>985.31</v>
      </c>
    </row>
    <row r="510" spans="2:9" x14ac:dyDescent="0.2">
      <c r="B510" s="2">
        <v>43994</v>
      </c>
      <c r="C510" s="20">
        <v>5307</v>
      </c>
      <c r="D510" s="20" t="s">
        <v>3119</v>
      </c>
      <c r="E510" s="3" t="s">
        <v>1151</v>
      </c>
      <c r="F510" s="3" t="s">
        <v>15</v>
      </c>
      <c r="G510" s="3" t="s">
        <v>2467</v>
      </c>
      <c r="H510" s="3" t="s">
        <v>2468</v>
      </c>
      <c r="I510" s="4">
        <v>985.31</v>
      </c>
    </row>
    <row r="511" spans="2:9" x14ac:dyDescent="0.2">
      <c r="B511" s="2">
        <v>43994</v>
      </c>
      <c r="C511" s="20">
        <v>5307</v>
      </c>
      <c r="D511" s="20" t="s">
        <v>3119</v>
      </c>
      <c r="E511" s="3" t="s">
        <v>1152</v>
      </c>
      <c r="F511" s="3" t="s">
        <v>15</v>
      </c>
      <c r="G511" s="3" t="s">
        <v>2469</v>
      </c>
      <c r="H511" s="3" t="s">
        <v>2470</v>
      </c>
      <c r="I511" s="4">
        <v>985.31</v>
      </c>
    </row>
    <row r="512" spans="2:9" x14ac:dyDescent="0.2">
      <c r="B512" s="2">
        <v>43994</v>
      </c>
      <c r="C512" s="20">
        <v>5307</v>
      </c>
      <c r="D512" s="20" t="s">
        <v>3119</v>
      </c>
      <c r="E512" s="3" t="s">
        <v>1153</v>
      </c>
      <c r="F512" s="3" t="s">
        <v>15</v>
      </c>
      <c r="G512" s="3" t="s">
        <v>2471</v>
      </c>
      <c r="H512" s="3" t="s">
        <v>2472</v>
      </c>
      <c r="I512" s="4">
        <v>985.31</v>
      </c>
    </row>
    <row r="513" spans="2:9" x14ac:dyDescent="0.2">
      <c r="B513" s="2">
        <v>43994</v>
      </c>
      <c r="C513" s="20">
        <v>5307</v>
      </c>
      <c r="D513" s="20" t="s">
        <v>3119</v>
      </c>
      <c r="E513" s="3" t="s">
        <v>1154</v>
      </c>
      <c r="F513" s="3" t="s">
        <v>15</v>
      </c>
      <c r="G513" s="3" t="s">
        <v>2473</v>
      </c>
      <c r="H513" s="3" t="s">
        <v>2474</v>
      </c>
      <c r="I513" s="4">
        <v>985.31</v>
      </c>
    </row>
    <row r="514" spans="2:9" x14ac:dyDescent="0.2">
      <c r="B514" s="2">
        <v>43994</v>
      </c>
      <c r="C514" s="20">
        <v>5307</v>
      </c>
      <c r="D514" s="20" t="s">
        <v>3119</v>
      </c>
      <c r="E514" s="3" t="s">
        <v>1155</v>
      </c>
      <c r="F514" s="3" t="s">
        <v>15</v>
      </c>
      <c r="G514" s="3" t="s">
        <v>2475</v>
      </c>
      <c r="H514" s="3" t="s">
        <v>2476</v>
      </c>
      <c r="I514" s="4">
        <v>985.31</v>
      </c>
    </row>
    <row r="515" spans="2:9" x14ac:dyDescent="0.2">
      <c r="B515" s="2">
        <v>43994</v>
      </c>
      <c r="C515" s="20">
        <v>5307</v>
      </c>
      <c r="D515" s="20" t="s">
        <v>3119</v>
      </c>
      <c r="E515" s="3" t="s">
        <v>1156</v>
      </c>
      <c r="F515" s="3" t="s">
        <v>15</v>
      </c>
      <c r="G515" s="3" t="s">
        <v>2477</v>
      </c>
      <c r="H515" s="3" t="s">
        <v>2478</v>
      </c>
      <c r="I515" s="4">
        <v>985.31</v>
      </c>
    </row>
    <row r="516" spans="2:9" x14ac:dyDescent="0.2">
      <c r="B516" s="2">
        <v>43994</v>
      </c>
      <c r="C516" s="20">
        <v>5307</v>
      </c>
      <c r="D516" s="20" t="s">
        <v>3119</v>
      </c>
      <c r="E516" s="3" t="s">
        <v>1157</v>
      </c>
      <c r="F516" s="3" t="s">
        <v>15</v>
      </c>
      <c r="G516" s="3" t="s">
        <v>2479</v>
      </c>
      <c r="H516" s="3" t="s">
        <v>2480</v>
      </c>
      <c r="I516" s="4">
        <v>985.31</v>
      </c>
    </row>
    <row r="517" spans="2:9" x14ac:dyDescent="0.2">
      <c r="B517" s="2">
        <v>43994</v>
      </c>
      <c r="C517" s="20">
        <v>5307</v>
      </c>
      <c r="D517" s="20" t="s">
        <v>3119</v>
      </c>
      <c r="E517" s="3" t="s">
        <v>1158</v>
      </c>
      <c r="F517" s="3" t="s">
        <v>15</v>
      </c>
      <c r="G517" s="3" t="s">
        <v>2481</v>
      </c>
      <c r="H517" s="3" t="s">
        <v>2482</v>
      </c>
      <c r="I517" s="4">
        <v>985.31</v>
      </c>
    </row>
    <row r="518" spans="2:9" x14ac:dyDescent="0.2">
      <c r="B518" s="2">
        <v>43994</v>
      </c>
      <c r="C518" s="20">
        <v>5307</v>
      </c>
      <c r="D518" s="20" t="s">
        <v>3119</v>
      </c>
      <c r="E518" s="3" t="s">
        <v>1159</v>
      </c>
      <c r="F518" s="3" t="s">
        <v>15</v>
      </c>
      <c r="G518" s="3" t="s">
        <v>2483</v>
      </c>
      <c r="H518" s="3" t="s">
        <v>2484</v>
      </c>
      <c r="I518" s="4">
        <v>985.31</v>
      </c>
    </row>
    <row r="519" spans="2:9" x14ac:dyDescent="0.2">
      <c r="B519" s="2">
        <v>43994</v>
      </c>
      <c r="C519" s="20">
        <v>5307</v>
      </c>
      <c r="D519" s="20" t="s">
        <v>3119</v>
      </c>
      <c r="E519" s="3" t="s">
        <v>1160</v>
      </c>
      <c r="F519" s="3" t="s">
        <v>15</v>
      </c>
      <c r="G519" s="3" t="s">
        <v>2485</v>
      </c>
      <c r="H519" s="3" t="s">
        <v>2486</v>
      </c>
      <c r="I519" s="4">
        <v>985.31</v>
      </c>
    </row>
    <row r="520" spans="2:9" x14ac:dyDescent="0.2">
      <c r="B520" s="2">
        <v>43994</v>
      </c>
      <c r="C520" s="20">
        <v>5307</v>
      </c>
      <c r="D520" s="20" t="s">
        <v>3119</v>
      </c>
      <c r="E520" s="3" t="s">
        <v>1161</v>
      </c>
      <c r="F520" s="3" t="s">
        <v>15</v>
      </c>
      <c r="G520" s="3" t="s">
        <v>2487</v>
      </c>
      <c r="H520" s="3" t="s">
        <v>2488</v>
      </c>
      <c r="I520" s="4">
        <v>985.31</v>
      </c>
    </row>
    <row r="521" spans="2:9" x14ac:dyDescent="0.2">
      <c r="B521" s="2">
        <v>43994</v>
      </c>
      <c r="C521" s="20">
        <v>5307</v>
      </c>
      <c r="D521" s="20" t="s">
        <v>3119</v>
      </c>
      <c r="E521" s="3" t="s">
        <v>1162</v>
      </c>
      <c r="F521" s="3" t="s">
        <v>15</v>
      </c>
      <c r="G521" s="3" t="s">
        <v>2489</v>
      </c>
      <c r="H521" s="3" t="s">
        <v>2490</v>
      </c>
      <c r="I521" s="4">
        <v>985.31</v>
      </c>
    </row>
    <row r="522" spans="2:9" x14ac:dyDescent="0.2">
      <c r="B522" s="2">
        <v>43994</v>
      </c>
      <c r="C522" s="20">
        <v>5307</v>
      </c>
      <c r="D522" s="20" t="s">
        <v>3119</v>
      </c>
      <c r="E522" s="3" t="s">
        <v>1163</v>
      </c>
      <c r="F522" s="3" t="s">
        <v>15</v>
      </c>
      <c r="G522" s="3" t="s">
        <v>2491</v>
      </c>
      <c r="H522" s="3" t="s">
        <v>2492</v>
      </c>
      <c r="I522" s="4">
        <v>985.31</v>
      </c>
    </row>
    <row r="523" spans="2:9" x14ac:dyDescent="0.2">
      <c r="B523" s="2">
        <v>43994</v>
      </c>
      <c r="C523" s="20">
        <v>5307</v>
      </c>
      <c r="D523" s="20" t="s">
        <v>3119</v>
      </c>
      <c r="E523" s="3" t="s">
        <v>1164</v>
      </c>
      <c r="F523" s="3" t="s">
        <v>15</v>
      </c>
      <c r="G523" s="3" t="s">
        <v>2493</v>
      </c>
      <c r="H523" s="3" t="s">
        <v>2494</v>
      </c>
      <c r="I523" s="4">
        <v>985.31</v>
      </c>
    </row>
    <row r="524" spans="2:9" x14ac:dyDescent="0.2">
      <c r="B524" s="2">
        <v>43994</v>
      </c>
      <c r="C524" s="20">
        <v>5307</v>
      </c>
      <c r="D524" s="20" t="s">
        <v>3119</v>
      </c>
      <c r="E524" s="3" t="s">
        <v>1165</v>
      </c>
      <c r="F524" s="3" t="s">
        <v>15</v>
      </c>
      <c r="G524" s="3" t="s">
        <v>2495</v>
      </c>
      <c r="H524" s="3" t="s">
        <v>2496</v>
      </c>
      <c r="I524" s="4">
        <v>985.31</v>
      </c>
    </row>
    <row r="525" spans="2:9" x14ac:dyDescent="0.2">
      <c r="B525" s="2">
        <v>43994</v>
      </c>
      <c r="C525" s="20">
        <v>5307</v>
      </c>
      <c r="D525" s="20" t="s">
        <v>3119</v>
      </c>
      <c r="E525" s="3" t="s">
        <v>1166</v>
      </c>
      <c r="F525" s="3" t="s">
        <v>15</v>
      </c>
      <c r="G525" s="3" t="s">
        <v>2497</v>
      </c>
      <c r="H525" s="3" t="s">
        <v>2498</v>
      </c>
      <c r="I525" s="4">
        <v>985.31</v>
      </c>
    </row>
    <row r="526" spans="2:9" x14ac:dyDescent="0.2">
      <c r="B526" s="2">
        <v>43994</v>
      </c>
      <c r="C526" s="20">
        <v>5307</v>
      </c>
      <c r="D526" s="20" t="s">
        <v>3119</v>
      </c>
      <c r="E526" s="3" t="s">
        <v>1167</v>
      </c>
      <c r="F526" s="3" t="s">
        <v>15</v>
      </c>
      <c r="G526" s="3" t="s">
        <v>2499</v>
      </c>
      <c r="H526" s="3" t="s">
        <v>2500</v>
      </c>
      <c r="I526" s="4">
        <v>985.31</v>
      </c>
    </row>
    <row r="527" spans="2:9" x14ac:dyDescent="0.2">
      <c r="B527" s="2">
        <v>43994</v>
      </c>
      <c r="C527" s="20">
        <v>5307</v>
      </c>
      <c r="D527" s="20" t="s">
        <v>3119</v>
      </c>
      <c r="E527" s="3" t="s">
        <v>1168</v>
      </c>
      <c r="F527" s="3" t="s">
        <v>15</v>
      </c>
      <c r="G527" s="3" t="s">
        <v>2501</v>
      </c>
      <c r="H527" s="3" t="s">
        <v>2502</v>
      </c>
      <c r="I527" s="4">
        <v>985.31</v>
      </c>
    </row>
    <row r="528" spans="2:9" x14ac:dyDescent="0.2">
      <c r="B528" s="2">
        <v>43994</v>
      </c>
      <c r="C528" s="20">
        <v>5307</v>
      </c>
      <c r="D528" s="20" t="s">
        <v>3119</v>
      </c>
      <c r="E528" s="3" t="s">
        <v>1169</v>
      </c>
      <c r="F528" s="3" t="s">
        <v>15</v>
      </c>
      <c r="G528" s="3" t="s">
        <v>2503</v>
      </c>
      <c r="H528" s="3" t="s">
        <v>2504</v>
      </c>
      <c r="I528" s="4">
        <v>985.31</v>
      </c>
    </row>
    <row r="529" spans="2:9" x14ac:dyDescent="0.2">
      <c r="B529" s="2">
        <v>43994</v>
      </c>
      <c r="C529" s="20">
        <v>5307</v>
      </c>
      <c r="D529" s="20" t="s">
        <v>3119</v>
      </c>
      <c r="E529" s="3" t="s">
        <v>1170</v>
      </c>
      <c r="F529" s="3" t="s">
        <v>15</v>
      </c>
      <c r="G529" s="3" t="s">
        <v>2505</v>
      </c>
      <c r="H529" s="3" t="s">
        <v>2506</v>
      </c>
      <c r="I529" s="4">
        <v>985.31</v>
      </c>
    </row>
    <row r="530" spans="2:9" x14ac:dyDescent="0.2">
      <c r="B530" s="2">
        <v>43994</v>
      </c>
      <c r="C530" s="20">
        <v>5307</v>
      </c>
      <c r="D530" s="20" t="s">
        <v>3119</v>
      </c>
      <c r="E530" s="3" t="s">
        <v>1171</v>
      </c>
      <c r="F530" s="3" t="s">
        <v>15</v>
      </c>
      <c r="G530" s="3" t="s">
        <v>2507</v>
      </c>
      <c r="H530" s="3" t="s">
        <v>2508</v>
      </c>
      <c r="I530" s="4">
        <v>985.31</v>
      </c>
    </row>
    <row r="531" spans="2:9" x14ac:dyDescent="0.2">
      <c r="B531" s="2">
        <v>43994</v>
      </c>
      <c r="C531" s="20">
        <v>5307</v>
      </c>
      <c r="D531" s="20" t="s">
        <v>3119</v>
      </c>
      <c r="E531" s="3" t="s">
        <v>1172</v>
      </c>
      <c r="F531" s="3" t="s">
        <v>15</v>
      </c>
      <c r="G531" s="3" t="s">
        <v>2509</v>
      </c>
      <c r="H531" s="3" t="s">
        <v>2510</v>
      </c>
      <c r="I531" s="4">
        <v>985.31</v>
      </c>
    </row>
    <row r="532" spans="2:9" x14ac:dyDescent="0.2">
      <c r="B532" s="2">
        <v>43994</v>
      </c>
      <c r="C532" s="20">
        <v>5307</v>
      </c>
      <c r="D532" s="20" t="s">
        <v>3119</v>
      </c>
      <c r="E532" s="3" t="s">
        <v>1173</v>
      </c>
      <c r="F532" s="3" t="s">
        <v>15</v>
      </c>
      <c r="G532" s="3" t="s">
        <v>2511</v>
      </c>
      <c r="H532" s="3" t="s">
        <v>2512</v>
      </c>
      <c r="I532" s="4">
        <v>985.31</v>
      </c>
    </row>
    <row r="533" spans="2:9" x14ac:dyDescent="0.2">
      <c r="B533" s="2">
        <v>43994</v>
      </c>
      <c r="C533" s="20">
        <v>5307</v>
      </c>
      <c r="D533" s="20" t="s">
        <v>3119</v>
      </c>
      <c r="E533" s="3" t="s">
        <v>1174</v>
      </c>
      <c r="F533" s="3" t="s">
        <v>15</v>
      </c>
      <c r="G533" s="3" t="s">
        <v>2513</v>
      </c>
      <c r="H533" s="3" t="s">
        <v>2514</v>
      </c>
      <c r="I533" s="4">
        <v>985.31</v>
      </c>
    </row>
    <row r="534" spans="2:9" x14ac:dyDescent="0.2">
      <c r="B534" s="2">
        <v>43994</v>
      </c>
      <c r="C534" s="20">
        <v>5307</v>
      </c>
      <c r="D534" s="20" t="s">
        <v>3119</v>
      </c>
      <c r="E534" s="3" t="s">
        <v>1175</v>
      </c>
      <c r="F534" s="3" t="s">
        <v>15</v>
      </c>
      <c r="G534" s="3" t="s">
        <v>2515</v>
      </c>
      <c r="H534" s="3" t="s">
        <v>2516</v>
      </c>
      <c r="I534" s="4">
        <v>985.31</v>
      </c>
    </row>
    <row r="535" spans="2:9" x14ac:dyDescent="0.2">
      <c r="B535" s="2">
        <v>43994</v>
      </c>
      <c r="C535" s="20">
        <v>5307</v>
      </c>
      <c r="D535" s="20" t="s">
        <v>3119</v>
      </c>
      <c r="E535" s="3" t="s">
        <v>1176</v>
      </c>
      <c r="F535" s="3" t="s">
        <v>15</v>
      </c>
      <c r="G535" s="3" t="s">
        <v>2517</v>
      </c>
      <c r="H535" s="3" t="s">
        <v>2518</v>
      </c>
      <c r="I535" s="4">
        <v>985.31</v>
      </c>
    </row>
    <row r="536" spans="2:9" x14ac:dyDescent="0.2">
      <c r="B536" s="2">
        <v>43994</v>
      </c>
      <c r="C536" s="20">
        <v>5307</v>
      </c>
      <c r="D536" s="20" t="s">
        <v>3119</v>
      </c>
      <c r="E536" s="3" t="s">
        <v>1177</v>
      </c>
      <c r="F536" s="3" t="s">
        <v>15</v>
      </c>
      <c r="G536" s="3" t="s">
        <v>2519</v>
      </c>
      <c r="H536" s="3" t="s">
        <v>2520</v>
      </c>
      <c r="I536" s="4">
        <v>985.31</v>
      </c>
    </row>
    <row r="537" spans="2:9" x14ac:dyDescent="0.2">
      <c r="B537" s="2">
        <v>43994</v>
      </c>
      <c r="C537" s="20">
        <v>5307</v>
      </c>
      <c r="D537" s="20" t="s">
        <v>3119</v>
      </c>
      <c r="E537" s="3" t="s">
        <v>1178</v>
      </c>
      <c r="F537" s="3" t="s">
        <v>15</v>
      </c>
      <c r="G537" s="3" t="s">
        <v>2521</v>
      </c>
      <c r="H537" s="3" t="s">
        <v>2522</v>
      </c>
      <c r="I537" s="4">
        <v>985.31</v>
      </c>
    </row>
    <row r="538" spans="2:9" x14ac:dyDescent="0.2">
      <c r="B538" s="2">
        <v>43994</v>
      </c>
      <c r="C538" s="20">
        <v>5307</v>
      </c>
      <c r="D538" s="20" t="s">
        <v>3119</v>
      </c>
      <c r="E538" s="3" t="s">
        <v>1179</v>
      </c>
      <c r="F538" s="3" t="s">
        <v>15</v>
      </c>
      <c r="G538" s="3" t="s">
        <v>2523</v>
      </c>
      <c r="H538" s="3" t="s">
        <v>2524</v>
      </c>
      <c r="I538" s="4">
        <v>985.31</v>
      </c>
    </row>
    <row r="539" spans="2:9" x14ac:dyDescent="0.2">
      <c r="B539" s="2">
        <v>43994</v>
      </c>
      <c r="C539" s="20">
        <v>5307</v>
      </c>
      <c r="D539" s="20" t="s">
        <v>3119</v>
      </c>
      <c r="E539" s="3" t="s">
        <v>1180</v>
      </c>
      <c r="F539" s="3" t="s">
        <v>15</v>
      </c>
      <c r="G539" s="3" t="s">
        <v>2525</v>
      </c>
      <c r="H539" s="3" t="s">
        <v>2526</v>
      </c>
      <c r="I539" s="4">
        <v>985.31</v>
      </c>
    </row>
    <row r="540" spans="2:9" x14ac:dyDescent="0.2">
      <c r="B540" s="2">
        <v>43994</v>
      </c>
      <c r="C540" s="20">
        <v>5307</v>
      </c>
      <c r="D540" s="20" t="s">
        <v>3119</v>
      </c>
      <c r="E540" s="3" t="s">
        <v>1181</v>
      </c>
      <c r="F540" s="3" t="s">
        <v>15</v>
      </c>
      <c r="G540" s="3" t="s">
        <v>2527</v>
      </c>
      <c r="H540" s="3" t="s">
        <v>2528</v>
      </c>
      <c r="I540" s="4">
        <v>985.31</v>
      </c>
    </row>
    <row r="541" spans="2:9" x14ac:dyDescent="0.2">
      <c r="B541" s="2">
        <v>43994</v>
      </c>
      <c r="C541" s="20">
        <v>5307</v>
      </c>
      <c r="D541" s="20" t="s">
        <v>3119</v>
      </c>
      <c r="E541" s="3" t="s">
        <v>1182</v>
      </c>
      <c r="F541" s="3" t="s">
        <v>15</v>
      </c>
      <c r="G541" s="3" t="s">
        <v>2529</v>
      </c>
      <c r="H541" s="3" t="s">
        <v>2530</v>
      </c>
      <c r="I541" s="4">
        <v>985.31</v>
      </c>
    </row>
    <row r="542" spans="2:9" x14ac:dyDescent="0.2">
      <c r="B542" s="2">
        <v>43994</v>
      </c>
      <c r="C542" s="20">
        <v>5307</v>
      </c>
      <c r="D542" s="20" t="s">
        <v>3119</v>
      </c>
      <c r="E542" s="3" t="s">
        <v>1183</v>
      </c>
      <c r="F542" s="3" t="s">
        <v>15</v>
      </c>
      <c r="G542" s="3" t="s">
        <v>2531</v>
      </c>
      <c r="H542" s="3" t="s">
        <v>2532</v>
      </c>
      <c r="I542" s="4">
        <v>985.31</v>
      </c>
    </row>
    <row r="543" spans="2:9" x14ac:dyDescent="0.2">
      <c r="B543" s="2">
        <v>43994</v>
      </c>
      <c r="C543" s="20">
        <v>5307</v>
      </c>
      <c r="D543" s="20" t="s">
        <v>3119</v>
      </c>
      <c r="E543" s="3" t="s">
        <v>1184</v>
      </c>
      <c r="F543" s="3" t="s">
        <v>15</v>
      </c>
      <c r="G543" s="3" t="s">
        <v>2533</v>
      </c>
      <c r="H543" s="3" t="s">
        <v>2534</v>
      </c>
      <c r="I543" s="4">
        <v>985.31</v>
      </c>
    </row>
    <row r="544" spans="2:9" x14ac:dyDescent="0.2">
      <c r="B544" s="2">
        <v>43994</v>
      </c>
      <c r="C544" s="20">
        <v>5307</v>
      </c>
      <c r="D544" s="20" t="s">
        <v>3119</v>
      </c>
      <c r="E544" s="3" t="s">
        <v>1185</v>
      </c>
      <c r="F544" s="3" t="s">
        <v>15</v>
      </c>
      <c r="G544" s="3" t="s">
        <v>2535</v>
      </c>
      <c r="H544" s="3" t="s">
        <v>2536</v>
      </c>
      <c r="I544" s="4">
        <v>985.31</v>
      </c>
    </row>
    <row r="545" spans="2:9" x14ac:dyDescent="0.2">
      <c r="B545" s="2">
        <v>43994</v>
      </c>
      <c r="C545" s="20">
        <v>5307</v>
      </c>
      <c r="D545" s="20" t="s">
        <v>3119</v>
      </c>
      <c r="E545" s="3" t="s">
        <v>1186</v>
      </c>
      <c r="F545" s="3" t="s">
        <v>15</v>
      </c>
      <c r="G545" s="3" t="s">
        <v>2537</v>
      </c>
      <c r="H545" s="3" t="s">
        <v>2538</v>
      </c>
      <c r="I545" s="4">
        <v>985.31</v>
      </c>
    </row>
    <row r="546" spans="2:9" x14ac:dyDescent="0.2">
      <c r="B546" s="2">
        <v>43994</v>
      </c>
      <c r="C546" s="20">
        <v>5307</v>
      </c>
      <c r="D546" s="20" t="s">
        <v>3119</v>
      </c>
      <c r="E546" s="3" t="s">
        <v>1187</v>
      </c>
      <c r="F546" s="3" t="s">
        <v>15</v>
      </c>
      <c r="G546" s="3" t="s">
        <v>2539</v>
      </c>
      <c r="H546" s="3" t="s">
        <v>2540</v>
      </c>
      <c r="I546" s="4">
        <v>985.31</v>
      </c>
    </row>
    <row r="547" spans="2:9" x14ac:dyDescent="0.2">
      <c r="B547" s="2">
        <v>43994</v>
      </c>
      <c r="C547" s="20">
        <v>5307</v>
      </c>
      <c r="D547" s="20" t="s">
        <v>3119</v>
      </c>
      <c r="E547" s="3" t="s">
        <v>1188</v>
      </c>
      <c r="F547" s="3" t="s">
        <v>15</v>
      </c>
      <c r="G547" s="3" t="s">
        <v>2541</v>
      </c>
      <c r="H547" s="3" t="s">
        <v>2542</v>
      </c>
      <c r="I547" s="4">
        <v>985.31</v>
      </c>
    </row>
    <row r="548" spans="2:9" x14ac:dyDescent="0.2">
      <c r="B548" s="2">
        <v>43994</v>
      </c>
      <c r="C548" s="20">
        <v>5307</v>
      </c>
      <c r="D548" s="20" t="s">
        <v>3119</v>
      </c>
      <c r="E548" s="3" t="s">
        <v>1189</v>
      </c>
      <c r="F548" s="3" t="s">
        <v>15</v>
      </c>
      <c r="G548" s="3" t="s">
        <v>2543</v>
      </c>
      <c r="H548" s="3" t="s">
        <v>2544</v>
      </c>
      <c r="I548" s="4">
        <v>985.31</v>
      </c>
    </row>
    <row r="549" spans="2:9" x14ac:dyDescent="0.2">
      <c r="B549" s="2">
        <v>43994</v>
      </c>
      <c r="C549" s="20">
        <v>5307</v>
      </c>
      <c r="D549" s="20" t="s">
        <v>3119</v>
      </c>
      <c r="E549" s="3" t="s">
        <v>1190</v>
      </c>
      <c r="F549" s="3" t="s">
        <v>15</v>
      </c>
      <c r="G549" s="3" t="s">
        <v>2545</v>
      </c>
      <c r="H549" s="3" t="s">
        <v>2546</v>
      </c>
      <c r="I549" s="4">
        <v>985.31</v>
      </c>
    </row>
    <row r="550" spans="2:9" x14ac:dyDescent="0.2">
      <c r="B550" s="2">
        <v>43994</v>
      </c>
      <c r="C550" s="20">
        <v>5307</v>
      </c>
      <c r="D550" s="20" t="s">
        <v>3119</v>
      </c>
      <c r="E550" s="3" t="s">
        <v>1191</v>
      </c>
      <c r="F550" s="3" t="s">
        <v>15</v>
      </c>
      <c r="G550" s="3" t="s">
        <v>2547</v>
      </c>
      <c r="H550" s="3" t="s">
        <v>2548</v>
      </c>
      <c r="I550" s="4">
        <v>985.31</v>
      </c>
    </row>
    <row r="551" spans="2:9" x14ac:dyDescent="0.2">
      <c r="B551" s="2">
        <v>43994</v>
      </c>
      <c r="C551" s="20">
        <v>5307</v>
      </c>
      <c r="D551" s="20" t="s">
        <v>3119</v>
      </c>
      <c r="E551" s="3" t="s">
        <v>1192</v>
      </c>
      <c r="F551" s="3" t="s">
        <v>15</v>
      </c>
      <c r="G551" s="3" t="s">
        <v>2549</v>
      </c>
      <c r="H551" s="3" t="s">
        <v>2550</v>
      </c>
      <c r="I551" s="4">
        <v>985.31</v>
      </c>
    </row>
    <row r="552" spans="2:9" x14ac:dyDescent="0.2">
      <c r="B552" s="2">
        <v>43994</v>
      </c>
      <c r="C552" s="20">
        <v>5307</v>
      </c>
      <c r="D552" s="20" t="s">
        <v>3119</v>
      </c>
      <c r="E552" s="3" t="s">
        <v>1193</v>
      </c>
      <c r="F552" s="3" t="s">
        <v>15</v>
      </c>
      <c r="G552" s="3" t="s">
        <v>2551</v>
      </c>
      <c r="H552" s="3" t="s">
        <v>2552</v>
      </c>
      <c r="I552" s="4">
        <v>985.31</v>
      </c>
    </row>
    <row r="553" spans="2:9" x14ac:dyDescent="0.2">
      <c r="B553" s="2">
        <v>43994</v>
      </c>
      <c r="C553" s="20">
        <v>5307</v>
      </c>
      <c r="D553" s="20" t="s">
        <v>3119</v>
      </c>
      <c r="E553" s="3" t="s">
        <v>1194</v>
      </c>
      <c r="F553" s="3" t="s">
        <v>15</v>
      </c>
      <c r="G553" s="3" t="s">
        <v>2553</v>
      </c>
      <c r="H553" s="3" t="s">
        <v>2554</v>
      </c>
      <c r="I553" s="4">
        <v>985.31</v>
      </c>
    </row>
    <row r="554" spans="2:9" x14ac:dyDescent="0.2">
      <c r="B554" s="2">
        <v>43994</v>
      </c>
      <c r="C554" s="20">
        <v>5307</v>
      </c>
      <c r="D554" s="20" t="s">
        <v>3119</v>
      </c>
      <c r="E554" s="3" t="s">
        <v>1195</v>
      </c>
      <c r="F554" s="3" t="s">
        <v>15</v>
      </c>
      <c r="G554" s="3" t="s">
        <v>2555</v>
      </c>
      <c r="H554" s="3" t="s">
        <v>2556</v>
      </c>
      <c r="I554" s="4">
        <v>985.31</v>
      </c>
    </row>
    <row r="555" spans="2:9" x14ac:dyDescent="0.2">
      <c r="B555" s="2">
        <v>43994</v>
      </c>
      <c r="C555" s="20">
        <v>5307</v>
      </c>
      <c r="D555" s="20" t="s">
        <v>3119</v>
      </c>
      <c r="E555" s="3" t="s">
        <v>1196</v>
      </c>
      <c r="F555" s="3" t="s">
        <v>15</v>
      </c>
      <c r="G555" s="3" t="s">
        <v>2557</v>
      </c>
      <c r="H555" s="3" t="s">
        <v>2558</v>
      </c>
      <c r="I555" s="4">
        <v>985.31</v>
      </c>
    </row>
    <row r="556" spans="2:9" x14ac:dyDescent="0.2">
      <c r="B556" s="2">
        <v>43994</v>
      </c>
      <c r="C556" s="20">
        <v>5307</v>
      </c>
      <c r="D556" s="20" t="s">
        <v>3119</v>
      </c>
      <c r="E556" s="3" t="s">
        <v>1197</v>
      </c>
      <c r="F556" s="3" t="s">
        <v>15</v>
      </c>
      <c r="G556" s="3" t="s">
        <v>2559</v>
      </c>
      <c r="H556" s="3" t="s">
        <v>2560</v>
      </c>
      <c r="I556" s="4">
        <v>985.31</v>
      </c>
    </row>
    <row r="557" spans="2:9" x14ac:dyDescent="0.2">
      <c r="B557" s="2">
        <v>43994</v>
      </c>
      <c r="C557" s="20">
        <v>5307</v>
      </c>
      <c r="D557" s="20" t="s">
        <v>3119</v>
      </c>
      <c r="E557" s="3" t="s">
        <v>1198</v>
      </c>
      <c r="F557" s="3" t="s">
        <v>15</v>
      </c>
      <c r="G557" s="3" t="s">
        <v>2561</v>
      </c>
      <c r="H557" s="3" t="s">
        <v>2562</v>
      </c>
      <c r="I557" s="4">
        <v>985.31</v>
      </c>
    </row>
    <row r="558" spans="2:9" x14ac:dyDescent="0.2">
      <c r="B558" s="2">
        <v>43994</v>
      </c>
      <c r="C558" s="20">
        <v>5307</v>
      </c>
      <c r="D558" s="20" t="s">
        <v>3119</v>
      </c>
      <c r="E558" s="3" t="s">
        <v>1199</v>
      </c>
      <c r="F558" s="3" t="s">
        <v>15</v>
      </c>
      <c r="G558" s="3" t="s">
        <v>2563</v>
      </c>
      <c r="H558" s="3" t="s">
        <v>2564</v>
      </c>
      <c r="I558" s="4">
        <v>985.31</v>
      </c>
    </row>
    <row r="559" spans="2:9" x14ac:dyDescent="0.2">
      <c r="B559" s="2">
        <v>43994</v>
      </c>
      <c r="C559" s="20">
        <v>5307</v>
      </c>
      <c r="D559" s="20" t="s">
        <v>3119</v>
      </c>
      <c r="E559" s="3" t="s">
        <v>1200</v>
      </c>
      <c r="F559" s="3" t="s">
        <v>15</v>
      </c>
      <c r="G559" s="3" t="s">
        <v>2565</v>
      </c>
      <c r="H559" s="3" t="s">
        <v>2566</v>
      </c>
      <c r="I559" s="4">
        <v>985.31</v>
      </c>
    </row>
    <row r="560" spans="2:9" x14ac:dyDescent="0.2">
      <c r="B560" s="2">
        <v>43994</v>
      </c>
      <c r="C560" s="20">
        <v>5307</v>
      </c>
      <c r="D560" s="20" t="s">
        <v>3119</v>
      </c>
      <c r="E560" s="3" t="s">
        <v>1201</v>
      </c>
      <c r="F560" s="3" t="s">
        <v>15</v>
      </c>
      <c r="G560" s="3" t="s">
        <v>2567</v>
      </c>
      <c r="H560" s="3" t="s">
        <v>2568</v>
      </c>
      <c r="I560" s="4">
        <v>985.31</v>
      </c>
    </row>
    <row r="561" spans="2:9" x14ac:dyDescent="0.2">
      <c r="B561" s="2">
        <v>43994</v>
      </c>
      <c r="C561" s="20">
        <v>5307</v>
      </c>
      <c r="D561" s="20" t="s">
        <v>3119</v>
      </c>
      <c r="E561" s="3" t="s">
        <v>1202</v>
      </c>
      <c r="F561" s="3" t="s">
        <v>15</v>
      </c>
      <c r="G561" s="3" t="s">
        <v>2569</v>
      </c>
      <c r="H561" s="3" t="s">
        <v>2570</v>
      </c>
      <c r="I561" s="4">
        <v>985.31</v>
      </c>
    </row>
    <row r="562" spans="2:9" x14ac:dyDescent="0.2">
      <c r="B562" s="2">
        <v>43994</v>
      </c>
      <c r="C562" s="20">
        <v>5307</v>
      </c>
      <c r="D562" s="20" t="s">
        <v>3119</v>
      </c>
      <c r="E562" s="3" t="s">
        <v>1203</v>
      </c>
      <c r="F562" s="3" t="s">
        <v>15</v>
      </c>
      <c r="G562" s="3" t="s">
        <v>2571</v>
      </c>
      <c r="H562" s="3" t="s">
        <v>2572</v>
      </c>
      <c r="I562" s="4">
        <v>985.31</v>
      </c>
    </row>
    <row r="563" spans="2:9" x14ac:dyDescent="0.2">
      <c r="B563" s="2">
        <v>43994</v>
      </c>
      <c r="C563" s="20">
        <v>5307</v>
      </c>
      <c r="D563" s="20" t="s">
        <v>3119</v>
      </c>
      <c r="E563" s="3" t="s">
        <v>1204</v>
      </c>
      <c r="F563" s="3" t="s">
        <v>15</v>
      </c>
      <c r="G563" s="3" t="s">
        <v>2573</v>
      </c>
      <c r="H563" s="3" t="s">
        <v>2574</v>
      </c>
      <c r="I563" s="4">
        <v>985.31</v>
      </c>
    </row>
    <row r="564" spans="2:9" x14ac:dyDescent="0.2">
      <c r="B564" s="2">
        <v>43994</v>
      </c>
      <c r="C564" s="20">
        <v>5307</v>
      </c>
      <c r="D564" s="20" t="s">
        <v>3119</v>
      </c>
      <c r="E564" s="3" t="s">
        <v>1205</v>
      </c>
      <c r="F564" s="3" t="s">
        <v>15</v>
      </c>
      <c r="G564" s="3" t="s">
        <v>2575</v>
      </c>
      <c r="H564" s="3" t="s">
        <v>2576</v>
      </c>
      <c r="I564" s="4">
        <v>985.31</v>
      </c>
    </row>
    <row r="565" spans="2:9" x14ac:dyDescent="0.2">
      <c r="B565" s="2">
        <v>43994</v>
      </c>
      <c r="C565" s="20">
        <v>5307</v>
      </c>
      <c r="D565" s="20" t="s">
        <v>3119</v>
      </c>
      <c r="E565" s="3" t="s">
        <v>1206</v>
      </c>
      <c r="F565" s="3" t="s">
        <v>15</v>
      </c>
      <c r="G565" s="3" t="s">
        <v>2577</v>
      </c>
      <c r="H565" s="3" t="s">
        <v>2578</v>
      </c>
      <c r="I565" s="4">
        <v>985.31</v>
      </c>
    </row>
    <row r="566" spans="2:9" x14ac:dyDescent="0.2">
      <c r="B566" s="2">
        <v>43994</v>
      </c>
      <c r="C566" s="20">
        <v>5307</v>
      </c>
      <c r="D566" s="20" t="s">
        <v>3119</v>
      </c>
      <c r="E566" s="3" t="s">
        <v>1207</v>
      </c>
      <c r="F566" s="3" t="s">
        <v>15</v>
      </c>
      <c r="G566" s="3" t="s">
        <v>2579</v>
      </c>
      <c r="H566" s="3" t="s">
        <v>2580</v>
      </c>
      <c r="I566" s="4">
        <v>985.31</v>
      </c>
    </row>
    <row r="567" spans="2:9" x14ac:dyDescent="0.2">
      <c r="B567" s="2">
        <v>43994</v>
      </c>
      <c r="C567" s="20">
        <v>5307</v>
      </c>
      <c r="D567" s="20" t="s">
        <v>3119</v>
      </c>
      <c r="E567" s="3" t="s">
        <v>1208</v>
      </c>
      <c r="F567" s="3" t="s">
        <v>15</v>
      </c>
      <c r="G567" s="3" t="s">
        <v>2581</v>
      </c>
      <c r="H567" s="3" t="s">
        <v>2582</v>
      </c>
      <c r="I567" s="4">
        <v>985.31</v>
      </c>
    </row>
    <row r="568" spans="2:9" x14ac:dyDescent="0.2">
      <c r="B568" s="2">
        <v>43994</v>
      </c>
      <c r="C568" s="20">
        <v>5307</v>
      </c>
      <c r="D568" s="20" t="s">
        <v>3119</v>
      </c>
      <c r="E568" s="3" t="s">
        <v>1209</v>
      </c>
      <c r="F568" s="3" t="s">
        <v>15</v>
      </c>
      <c r="G568" s="3" t="s">
        <v>2583</v>
      </c>
      <c r="H568" s="3" t="s">
        <v>2584</v>
      </c>
      <c r="I568" s="4">
        <v>985.31</v>
      </c>
    </row>
    <row r="569" spans="2:9" x14ac:dyDescent="0.2">
      <c r="B569" s="2">
        <v>43994</v>
      </c>
      <c r="C569" s="20">
        <v>5307</v>
      </c>
      <c r="D569" s="20" t="s">
        <v>3119</v>
      </c>
      <c r="E569" s="3" t="s">
        <v>1210</v>
      </c>
      <c r="F569" s="3" t="s">
        <v>15</v>
      </c>
      <c r="G569" s="3" t="s">
        <v>2585</v>
      </c>
      <c r="H569" s="3" t="s">
        <v>2586</v>
      </c>
      <c r="I569" s="4">
        <v>985.31</v>
      </c>
    </row>
    <row r="570" spans="2:9" x14ac:dyDescent="0.2">
      <c r="B570" s="2">
        <v>43994</v>
      </c>
      <c r="C570" s="20">
        <v>5307</v>
      </c>
      <c r="D570" s="20" t="s">
        <v>3119</v>
      </c>
      <c r="E570" s="3" t="s">
        <v>1211</v>
      </c>
      <c r="F570" s="3" t="s">
        <v>15</v>
      </c>
      <c r="G570" s="3" t="s">
        <v>2587</v>
      </c>
      <c r="H570" s="3" t="s">
        <v>2588</v>
      </c>
      <c r="I570" s="4">
        <v>985.31</v>
      </c>
    </row>
    <row r="571" spans="2:9" x14ac:dyDescent="0.2">
      <c r="B571" s="2">
        <v>43994</v>
      </c>
      <c r="C571" s="20">
        <v>5307</v>
      </c>
      <c r="D571" s="20" t="s">
        <v>3119</v>
      </c>
      <c r="E571" s="3" t="s">
        <v>1212</v>
      </c>
      <c r="F571" s="3" t="s">
        <v>15</v>
      </c>
      <c r="G571" s="3" t="s">
        <v>2589</v>
      </c>
      <c r="H571" s="3" t="s">
        <v>2590</v>
      </c>
      <c r="I571" s="4">
        <v>985.31</v>
      </c>
    </row>
    <row r="572" spans="2:9" x14ac:dyDescent="0.2">
      <c r="B572" s="2">
        <v>43994</v>
      </c>
      <c r="C572" s="20">
        <v>5307</v>
      </c>
      <c r="D572" s="20" t="s">
        <v>3119</v>
      </c>
      <c r="E572" s="3" t="s">
        <v>1213</v>
      </c>
      <c r="F572" s="3" t="s">
        <v>15</v>
      </c>
      <c r="G572" s="3" t="s">
        <v>2591</v>
      </c>
      <c r="H572" s="3" t="s">
        <v>2592</v>
      </c>
      <c r="I572" s="4">
        <v>985.31</v>
      </c>
    </row>
    <row r="573" spans="2:9" x14ac:dyDescent="0.2">
      <c r="B573" s="2">
        <v>43994</v>
      </c>
      <c r="C573" s="20">
        <v>5307</v>
      </c>
      <c r="D573" s="20" t="s">
        <v>3119</v>
      </c>
      <c r="E573" s="3" t="s">
        <v>1214</v>
      </c>
      <c r="F573" s="3" t="s">
        <v>15</v>
      </c>
      <c r="G573" s="3" t="s">
        <v>2593</v>
      </c>
      <c r="H573" s="3" t="s">
        <v>2594</v>
      </c>
      <c r="I573" s="4">
        <v>985.31</v>
      </c>
    </row>
    <row r="574" spans="2:9" x14ac:dyDescent="0.2">
      <c r="B574" s="2">
        <v>43994</v>
      </c>
      <c r="C574" s="20">
        <v>5307</v>
      </c>
      <c r="D574" s="20" t="s">
        <v>3119</v>
      </c>
      <c r="E574" s="3" t="s">
        <v>1215</v>
      </c>
      <c r="F574" s="3" t="s">
        <v>15</v>
      </c>
      <c r="G574" s="3" t="s">
        <v>2595</v>
      </c>
      <c r="H574" s="3" t="s">
        <v>2596</v>
      </c>
      <c r="I574" s="4">
        <v>985.31</v>
      </c>
    </row>
    <row r="575" spans="2:9" x14ac:dyDescent="0.2">
      <c r="B575" s="2">
        <v>43994</v>
      </c>
      <c r="C575" s="20">
        <v>5307</v>
      </c>
      <c r="D575" s="20" t="s">
        <v>3119</v>
      </c>
      <c r="E575" s="3" t="s">
        <v>1216</v>
      </c>
      <c r="F575" s="3" t="s">
        <v>15</v>
      </c>
      <c r="G575" s="3" t="s">
        <v>2597</v>
      </c>
      <c r="H575" s="3" t="s">
        <v>2598</v>
      </c>
      <c r="I575" s="4">
        <v>985.31</v>
      </c>
    </row>
    <row r="576" spans="2:9" x14ac:dyDescent="0.2">
      <c r="B576" s="2">
        <v>43994</v>
      </c>
      <c r="C576" s="20">
        <v>5307</v>
      </c>
      <c r="D576" s="20" t="s">
        <v>3119</v>
      </c>
      <c r="E576" s="3" t="s">
        <v>1217</v>
      </c>
      <c r="F576" s="3" t="s">
        <v>15</v>
      </c>
      <c r="G576" s="3" t="s">
        <v>2599</v>
      </c>
      <c r="H576" s="3" t="s">
        <v>2600</v>
      </c>
      <c r="I576" s="4">
        <v>985.31</v>
      </c>
    </row>
    <row r="577" spans="2:9" x14ac:dyDescent="0.2">
      <c r="B577" s="2">
        <v>43994</v>
      </c>
      <c r="C577" s="20">
        <v>5307</v>
      </c>
      <c r="D577" s="20" t="s">
        <v>3119</v>
      </c>
      <c r="E577" s="3" t="s">
        <v>1218</v>
      </c>
      <c r="F577" s="3" t="s">
        <v>15</v>
      </c>
      <c r="G577" s="3" t="s">
        <v>2601</v>
      </c>
      <c r="H577" s="3" t="s">
        <v>2602</v>
      </c>
      <c r="I577" s="4">
        <v>985.31</v>
      </c>
    </row>
    <row r="578" spans="2:9" x14ac:dyDescent="0.2">
      <c r="B578" s="2">
        <v>43994</v>
      </c>
      <c r="C578" s="20">
        <v>5307</v>
      </c>
      <c r="D578" s="20" t="s">
        <v>3119</v>
      </c>
      <c r="E578" s="3" t="s">
        <v>1219</v>
      </c>
      <c r="F578" s="3" t="s">
        <v>15</v>
      </c>
      <c r="G578" s="3" t="s">
        <v>2603</v>
      </c>
      <c r="H578" s="3" t="s">
        <v>2604</v>
      </c>
      <c r="I578" s="4">
        <v>985.31</v>
      </c>
    </row>
    <row r="579" spans="2:9" x14ac:dyDescent="0.2">
      <c r="B579" s="2">
        <v>43994</v>
      </c>
      <c r="C579" s="20">
        <v>5307</v>
      </c>
      <c r="D579" s="20" t="s">
        <v>3119</v>
      </c>
      <c r="E579" s="3" t="s">
        <v>1220</v>
      </c>
      <c r="F579" s="3" t="s">
        <v>15</v>
      </c>
      <c r="G579" s="3" t="s">
        <v>2605</v>
      </c>
      <c r="H579" s="3" t="s">
        <v>2606</v>
      </c>
      <c r="I579" s="4">
        <v>985.31</v>
      </c>
    </row>
    <row r="580" spans="2:9" x14ac:dyDescent="0.2">
      <c r="B580" s="2">
        <v>43994</v>
      </c>
      <c r="C580" s="20">
        <v>5307</v>
      </c>
      <c r="D580" s="20" t="s">
        <v>3119</v>
      </c>
      <c r="E580" s="3" t="s">
        <v>1221</v>
      </c>
      <c r="F580" s="3" t="s">
        <v>15</v>
      </c>
      <c r="G580" s="3" t="s">
        <v>2607</v>
      </c>
      <c r="H580" s="3" t="s">
        <v>2608</v>
      </c>
      <c r="I580" s="4">
        <v>985.31</v>
      </c>
    </row>
    <row r="581" spans="2:9" x14ac:dyDescent="0.2">
      <c r="B581" s="2">
        <v>43994</v>
      </c>
      <c r="C581" s="20">
        <v>5307</v>
      </c>
      <c r="D581" s="20" t="s">
        <v>3119</v>
      </c>
      <c r="E581" s="3" t="s">
        <v>1222</v>
      </c>
      <c r="F581" s="3" t="s">
        <v>15</v>
      </c>
      <c r="G581" s="3" t="s">
        <v>2609</v>
      </c>
      <c r="H581" s="3" t="s">
        <v>2610</v>
      </c>
      <c r="I581" s="4">
        <v>985.31</v>
      </c>
    </row>
    <row r="582" spans="2:9" x14ac:dyDescent="0.2">
      <c r="B582" s="2">
        <v>43994</v>
      </c>
      <c r="C582" s="20">
        <v>5307</v>
      </c>
      <c r="D582" s="20" t="s">
        <v>3119</v>
      </c>
      <c r="E582" s="3" t="s">
        <v>1223</v>
      </c>
      <c r="F582" s="3" t="s">
        <v>15</v>
      </c>
      <c r="G582" s="3" t="s">
        <v>2611</v>
      </c>
      <c r="H582" s="3" t="s">
        <v>2612</v>
      </c>
      <c r="I582" s="4">
        <v>985.31</v>
      </c>
    </row>
    <row r="583" spans="2:9" x14ac:dyDescent="0.2">
      <c r="B583" s="2">
        <v>43994</v>
      </c>
      <c r="C583" s="20">
        <v>5307</v>
      </c>
      <c r="D583" s="20" t="s">
        <v>3119</v>
      </c>
      <c r="E583" s="3" t="s">
        <v>1224</v>
      </c>
      <c r="F583" s="3" t="s">
        <v>15</v>
      </c>
      <c r="G583" s="3" t="s">
        <v>2613</v>
      </c>
      <c r="H583" s="3" t="s">
        <v>2614</v>
      </c>
      <c r="I583" s="4">
        <v>985.31</v>
      </c>
    </row>
    <row r="584" spans="2:9" x14ac:dyDescent="0.2">
      <c r="B584" s="2">
        <v>43994</v>
      </c>
      <c r="C584" s="20">
        <v>5307</v>
      </c>
      <c r="D584" s="20" t="s">
        <v>3119</v>
      </c>
      <c r="E584" s="3" t="s">
        <v>1225</v>
      </c>
      <c r="F584" s="3" t="s">
        <v>15</v>
      </c>
      <c r="G584" s="3" t="s">
        <v>2615</v>
      </c>
      <c r="H584" s="3" t="s">
        <v>2616</v>
      </c>
      <c r="I584" s="4">
        <v>985.31</v>
      </c>
    </row>
    <row r="585" spans="2:9" x14ac:dyDescent="0.2">
      <c r="B585" s="2">
        <v>43994</v>
      </c>
      <c r="C585" s="20">
        <v>5307</v>
      </c>
      <c r="D585" s="20" t="s">
        <v>3119</v>
      </c>
      <c r="E585" s="3" t="s">
        <v>1226</v>
      </c>
      <c r="F585" s="3" t="s">
        <v>15</v>
      </c>
      <c r="G585" s="3" t="s">
        <v>2617</v>
      </c>
      <c r="H585" s="3" t="s">
        <v>2618</v>
      </c>
      <c r="I585" s="4">
        <v>985.31</v>
      </c>
    </row>
    <row r="586" spans="2:9" x14ac:dyDescent="0.2">
      <c r="B586" s="2">
        <v>43994</v>
      </c>
      <c r="C586" s="20">
        <v>5307</v>
      </c>
      <c r="D586" s="20" t="s">
        <v>3119</v>
      </c>
      <c r="E586" s="3" t="s">
        <v>1227</v>
      </c>
      <c r="F586" s="3" t="s">
        <v>15</v>
      </c>
      <c r="G586" s="3" t="s">
        <v>2619</v>
      </c>
      <c r="H586" s="3" t="s">
        <v>2620</v>
      </c>
      <c r="I586" s="4">
        <v>985.31</v>
      </c>
    </row>
    <row r="587" spans="2:9" x14ac:dyDescent="0.2">
      <c r="B587" s="2">
        <v>43994</v>
      </c>
      <c r="C587" s="20">
        <v>5307</v>
      </c>
      <c r="D587" s="20" t="s">
        <v>3119</v>
      </c>
      <c r="E587" s="3" t="s">
        <v>1228</v>
      </c>
      <c r="F587" s="3" t="s">
        <v>15</v>
      </c>
      <c r="G587" s="3" t="s">
        <v>2621</v>
      </c>
      <c r="H587" s="3" t="s">
        <v>2622</v>
      </c>
      <c r="I587" s="4">
        <v>985.31</v>
      </c>
    </row>
    <row r="588" spans="2:9" x14ac:dyDescent="0.2">
      <c r="B588" s="2">
        <v>43994</v>
      </c>
      <c r="C588" s="20">
        <v>5307</v>
      </c>
      <c r="D588" s="20" t="s">
        <v>3119</v>
      </c>
      <c r="E588" s="3" t="s">
        <v>1229</v>
      </c>
      <c r="F588" s="3" t="s">
        <v>15</v>
      </c>
      <c r="G588" s="3" t="s">
        <v>2623</v>
      </c>
      <c r="H588" s="3" t="s">
        <v>2624</v>
      </c>
      <c r="I588" s="4">
        <v>985.31</v>
      </c>
    </row>
    <row r="589" spans="2:9" x14ac:dyDescent="0.2">
      <c r="B589" s="2">
        <v>43994</v>
      </c>
      <c r="C589" s="20">
        <v>5307</v>
      </c>
      <c r="D589" s="20" t="s">
        <v>3119</v>
      </c>
      <c r="E589" s="3" t="s">
        <v>1230</v>
      </c>
      <c r="F589" s="3" t="s">
        <v>15</v>
      </c>
      <c r="G589" s="3" t="s">
        <v>2625</v>
      </c>
      <c r="H589" s="3" t="s">
        <v>2626</v>
      </c>
      <c r="I589" s="4">
        <v>985.31</v>
      </c>
    </row>
    <row r="590" spans="2:9" x14ac:dyDescent="0.2">
      <c r="B590" s="2">
        <v>43994</v>
      </c>
      <c r="C590" s="20">
        <v>5307</v>
      </c>
      <c r="D590" s="20" t="s">
        <v>3119</v>
      </c>
      <c r="E590" s="3" t="s">
        <v>1231</v>
      </c>
      <c r="F590" s="3" t="s">
        <v>15</v>
      </c>
      <c r="G590" s="3" t="s">
        <v>2627</v>
      </c>
      <c r="H590" s="3" t="s">
        <v>2628</v>
      </c>
      <c r="I590" s="4">
        <v>985.31</v>
      </c>
    </row>
    <row r="591" spans="2:9" x14ac:dyDescent="0.2">
      <c r="B591" s="2">
        <v>43994</v>
      </c>
      <c r="C591" s="20">
        <v>5307</v>
      </c>
      <c r="D591" s="20" t="s">
        <v>3119</v>
      </c>
      <c r="E591" s="3" t="s">
        <v>1232</v>
      </c>
      <c r="F591" s="3" t="s">
        <v>15</v>
      </c>
      <c r="G591" s="3" t="s">
        <v>2629</v>
      </c>
      <c r="H591" s="3" t="s">
        <v>2630</v>
      </c>
      <c r="I591" s="4">
        <v>985.31</v>
      </c>
    </row>
    <row r="592" spans="2:9" x14ac:dyDescent="0.2">
      <c r="B592" s="2">
        <v>43994</v>
      </c>
      <c r="C592" s="20">
        <v>5307</v>
      </c>
      <c r="D592" s="20" t="s">
        <v>3119</v>
      </c>
      <c r="E592" s="3" t="s">
        <v>1233</v>
      </c>
      <c r="F592" s="3" t="s">
        <v>15</v>
      </c>
      <c r="G592" s="3" t="s">
        <v>2631</v>
      </c>
      <c r="H592" s="3" t="s">
        <v>2632</v>
      </c>
      <c r="I592" s="4">
        <v>985.31</v>
      </c>
    </row>
    <row r="593" spans="2:9" x14ac:dyDescent="0.2">
      <c r="B593" s="2">
        <v>43994</v>
      </c>
      <c r="C593" s="20">
        <v>5307</v>
      </c>
      <c r="D593" s="20" t="s">
        <v>3119</v>
      </c>
      <c r="E593" s="3" t="s">
        <v>1234</v>
      </c>
      <c r="F593" s="3" t="s">
        <v>15</v>
      </c>
      <c r="G593" s="3" t="s">
        <v>2633</v>
      </c>
      <c r="H593" s="3" t="s">
        <v>2634</v>
      </c>
      <c r="I593" s="4">
        <v>985.31</v>
      </c>
    </row>
    <row r="594" spans="2:9" x14ac:dyDescent="0.2">
      <c r="B594" s="2">
        <v>43994</v>
      </c>
      <c r="C594" s="20">
        <v>5307</v>
      </c>
      <c r="D594" s="20" t="s">
        <v>3119</v>
      </c>
      <c r="E594" s="3" t="s">
        <v>1235</v>
      </c>
      <c r="F594" s="3" t="s">
        <v>15</v>
      </c>
      <c r="G594" s="3" t="s">
        <v>2635</v>
      </c>
      <c r="H594" s="3" t="s">
        <v>2636</v>
      </c>
      <c r="I594" s="4">
        <v>985.31</v>
      </c>
    </row>
    <row r="595" spans="2:9" x14ac:dyDescent="0.2">
      <c r="B595" s="2">
        <v>43994</v>
      </c>
      <c r="C595" s="20">
        <v>5307</v>
      </c>
      <c r="D595" s="20" t="s">
        <v>3119</v>
      </c>
      <c r="E595" s="3" t="s">
        <v>1236</v>
      </c>
      <c r="F595" s="3" t="s">
        <v>15</v>
      </c>
      <c r="G595" s="3" t="s">
        <v>2637</v>
      </c>
      <c r="H595" s="3" t="s">
        <v>2638</v>
      </c>
      <c r="I595" s="4">
        <v>985.31</v>
      </c>
    </row>
    <row r="596" spans="2:9" x14ac:dyDescent="0.2">
      <c r="B596" s="2">
        <v>43994</v>
      </c>
      <c r="C596" s="20">
        <v>5307</v>
      </c>
      <c r="D596" s="20" t="s">
        <v>3119</v>
      </c>
      <c r="E596" s="3" t="s">
        <v>1237</v>
      </c>
      <c r="F596" s="3" t="s">
        <v>15</v>
      </c>
      <c r="G596" s="3" t="s">
        <v>2639</v>
      </c>
      <c r="H596" s="3" t="s">
        <v>2640</v>
      </c>
      <c r="I596" s="4">
        <v>985.31</v>
      </c>
    </row>
    <row r="597" spans="2:9" x14ac:dyDescent="0.2">
      <c r="B597" s="2">
        <v>43994</v>
      </c>
      <c r="C597" s="20">
        <v>5307</v>
      </c>
      <c r="D597" s="20" t="s">
        <v>3119</v>
      </c>
      <c r="E597" s="3" t="s">
        <v>1238</v>
      </c>
      <c r="F597" s="3" t="s">
        <v>15</v>
      </c>
      <c r="G597" s="3" t="s">
        <v>2641</v>
      </c>
      <c r="H597" s="3" t="s">
        <v>2642</v>
      </c>
      <c r="I597" s="4">
        <v>985.31</v>
      </c>
    </row>
    <row r="598" spans="2:9" x14ac:dyDescent="0.2">
      <c r="B598" s="2">
        <v>43994</v>
      </c>
      <c r="C598" s="20">
        <v>5307</v>
      </c>
      <c r="D598" s="20" t="s">
        <v>3119</v>
      </c>
      <c r="E598" s="3" t="s">
        <v>1239</v>
      </c>
      <c r="F598" s="3" t="s">
        <v>15</v>
      </c>
      <c r="G598" s="3" t="s">
        <v>2643</v>
      </c>
      <c r="H598" s="3" t="s">
        <v>2644</v>
      </c>
      <c r="I598" s="4">
        <v>985.31</v>
      </c>
    </row>
    <row r="599" spans="2:9" x14ac:dyDescent="0.2">
      <c r="B599" s="2">
        <v>43994</v>
      </c>
      <c r="C599" s="20">
        <v>5307</v>
      </c>
      <c r="D599" s="20" t="s">
        <v>3119</v>
      </c>
      <c r="E599" s="3" t="s">
        <v>1240</v>
      </c>
      <c r="F599" s="3" t="s">
        <v>15</v>
      </c>
      <c r="G599" s="3" t="s">
        <v>2645</v>
      </c>
      <c r="H599" s="3" t="s">
        <v>2646</v>
      </c>
      <c r="I599" s="4">
        <v>985.31</v>
      </c>
    </row>
    <row r="600" spans="2:9" x14ac:dyDescent="0.2">
      <c r="B600" s="2">
        <v>43994</v>
      </c>
      <c r="C600" s="20">
        <v>5307</v>
      </c>
      <c r="D600" s="20" t="s">
        <v>3119</v>
      </c>
      <c r="E600" s="3" t="s">
        <v>1241</v>
      </c>
      <c r="F600" s="3" t="s">
        <v>15</v>
      </c>
      <c r="G600" s="3" t="s">
        <v>2647</v>
      </c>
      <c r="H600" s="3" t="s">
        <v>2648</v>
      </c>
      <c r="I600" s="4">
        <v>985.31</v>
      </c>
    </row>
    <row r="601" spans="2:9" x14ac:dyDescent="0.2">
      <c r="B601" s="2">
        <v>43994</v>
      </c>
      <c r="C601" s="20">
        <v>5307</v>
      </c>
      <c r="D601" s="20" t="s">
        <v>3119</v>
      </c>
      <c r="E601" s="3" t="s">
        <v>1242</v>
      </c>
      <c r="F601" s="3" t="s">
        <v>15</v>
      </c>
      <c r="G601" s="3" t="s">
        <v>2649</v>
      </c>
      <c r="H601" s="3" t="s">
        <v>2650</v>
      </c>
      <c r="I601" s="4">
        <v>985.31</v>
      </c>
    </row>
    <row r="602" spans="2:9" x14ac:dyDescent="0.2">
      <c r="B602" s="2">
        <v>43994</v>
      </c>
      <c r="C602" s="20">
        <v>5307</v>
      </c>
      <c r="D602" s="20" t="s">
        <v>3119</v>
      </c>
      <c r="E602" s="3" t="s">
        <v>1243</v>
      </c>
      <c r="F602" s="3" t="s">
        <v>15</v>
      </c>
      <c r="G602" s="3" t="s">
        <v>2651</v>
      </c>
      <c r="H602" s="3" t="s">
        <v>2652</v>
      </c>
      <c r="I602" s="4">
        <v>985.31</v>
      </c>
    </row>
    <row r="603" spans="2:9" x14ac:dyDescent="0.2">
      <c r="B603" s="2">
        <v>43994</v>
      </c>
      <c r="C603" s="20">
        <v>5307</v>
      </c>
      <c r="D603" s="20" t="s">
        <v>3119</v>
      </c>
      <c r="E603" s="3" t="s">
        <v>1244</v>
      </c>
      <c r="F603" s="3" t="s">
        <v>15</v>
      </c>
      <c r="G603" s="3" t="s">
        <v>2653</v>
      </c>
      <c r="H603" s="3" t="s">
        <v>2654</v>
      </c>
      <c r="I603" s="4">
        <v>985.31</v>
      </c>
    </row>
    <row r="604" spans="2:9" x14ac:dyDescent="0.2">
      <c r="B604" s="2">
        <v>43994</v>
      </c>
      <c r="C604" s="20">
        <v>5307</v>
      </c>
      <c r="D604" s="20" t="s">
        <v>3119</v>
      </c>
      <c r="E604" s="3" t="s">
        <v>1245</v>
      </c>
      <c r="F604" s="3" t="s">
        <v>15</v>
      </c>
      <c r="G604" s="3" t="s">
        <v>2655</v>
      </c>
      <c r="H604" s="3" t="s">
        <v>2656</v>
      </c>
      <c r="I604" s="4">
        <v>985.31</v>
      </c>
    </row>
    <row r="605" spans="2:9" x14ac:dyDescent="0.2">
      <c r="B605" s="2">
        <v>43994</v>
      </c>
      <c r="C605" s="20">
        <v>5307</v>
      </c>
      <c r="D605" s="20" t="s">
        <v>3119</v>
      </c>
      <c r="E605" s="3" t="s">
        <v>1246</v>
      </c>
      <c r="F605" s="3" t="s">
        <v>15</v>
      </c>
      <c r="G605" s="3" t="s">
        <v>2657</v>
      </c>
      <c r="H605" s="3" t="s">
        <v>2658</v>
      </c>
      <c r="I605" s="4">
        <v>985.31</v>
      </c>
    </row>
    <row r="606" spans="2:9" x14ac:dyDescent="0.2">
      <c r="B606" s="2">
        <v>43994</v>
      </c>
      <c r="C606" s="20">
        <v>5307</v>
      </c>
      <c r="D606" s="20" t="s">
        <v>3119</v>
      </c>
      <c r="E606" s="3" t="s">
        <v>1247</v>
      </c>
      <c r="F606" s="3" t="s">
        <v>15</v>
      </c>
      <c r="G606" s="3" t="s">
        <v>2659</v>
      </c>
      <c r="H606" s="3" t="s">
        <v>2660</v>
      </c>
      <c r="I606" s="4">
        <v>985.31</v>
      </c>
    </row>
    <row r="607" spans="2:9" x14ac:dyDescent="0.2">
      <c r="B607" s="2">
        <v>43994</v>
      </c>
      <c r="C607" s="20">
        <v>5307</v>
      </c>
      <c r="D607" s="20" t="s">
        <v>3119</v>
      </c>
      <c r="E607" s="3" t="s">
        <v>1248</v>
      </c>
      <c r="F607" s="3" t="s">
        <v>15</v>
      </c>
      <c r="G607" s="3" t="s">
        <v>2661</v>
      </c>
      <c r="H607" s="3" t="s">
        <v>2662</v>
      </c>
      <c r="I607" s="4">
        <v>985.31</v>
      </c>
    </row>
    <row r="608" spans="2:9" x14ac:dyDescent="0.2">
      <c r="B608" s="2">
        <v>43994</v>
      </c>
      <c r="C608" s="20">
        <v>5307</v>
      </c>
      <c r="D608" s="20" t="s">
        <v>3119</v>
      </c>
      <c r="E608" s="3" t="s">
        <v>1249</v>
      </c>
      <c r="F608" s="3" t="s">
        <v>15</v>
      </c>
      <c r="G608" s="3" t="s">
        <v>2663</v>
      </c>
      <c r="H608" s="3" t="s">
        <v>2664</v>
      </c>
      <c r="I608" s="4">
        <v>985.31</v>
      </c>
    </row>
    <row r="609" spans="2:9" x14ac:dyDescent="0.2">
      <c r="B609" s="2">
        <v>43994</v>
      </c>
      <c r="C609" s="20">
        <v>5307</v>
      </c>
      <c r="D609" s="20" t="s">
        <v>3119</v>
      </c>
      <c r="E609" s="3" t="s">
        <v>1250</v>
      </c>
      <c r="F609" s="3" t="s">
        <v>15</v>
      </c>
      <c r="G609" s="3" t="s">
        <v>2665</v>
      </c>
      <c r="H609" s="3" t="s">
        <v>2666</v>
      </c>
      <c r="I609" s="4">
        <v>985.31</v>
      </c>
    </row>
    <row r="610" spans="2:9" x14ac:dyDescent="0.2">
      <c r="B610" s="2">
        <v>43994</v>
      </c>
      <c r="C610" s="20">
        <v>5307</v>
      </c>
      <c r="D610" s="20" t="s">
        <v>3119</v>
      </c>
      <c r="E610" s="3" t="s">
        <v>1251</v>
      </c>
      <c r="F610" s="3" t="s">
        <v>15</v>
      </c>
      <c r="G610" s="3" t="s">
        <v>2667</v>
      </c>
      <c r="H610" s="3" t="s">
        <v>2668</v>
      </c>
      <c r="I610" s="4">
        <v>985.31</v>
      </c>
    </row>
    <row r="611" spans="2:9" x14ac:dyDescent="0.2">
      <c r="B611" s="2">
        <v>43994</v>
      </c>
      <c r="C611" s="20">
        <v>5307</v>
      </c>
      <c r="D611" s="20" t="s">
        <v>3119</v>
      </c>
      <c r="E611" s="3" t="s">
        <v>1252</v>
      </c>
      <c r="F611" s="3" t="s">
        <v>15</v>
      </c>
      <c r="G611" s="3" t="s">
        <v>2669</v>
      </c>
      <c r="H611" s="3" t="s">
        <v>2670</v>
      </c>
      <c r="I611" s="4">
        <v>985.31</v>
      </c>
    </row>
    <row r="612" spans="2:9" x14ac:dyDescent="0.2">
      <c r="B612" s="2">
        <v>43994</v>
      </c>
      <c r="C612" s="20">
        <v>5307</v>
      </c>
      <c r="D612" s="20" t="s">
        <v>3119</v>
      </c>
      <c r="E612" s="3" t="s">
        <v>1253</v>
      </c>
      <c r="F612" s="3" t="s">
        <v>15</v>
      </c>
      <c r="G612" s="3" t="s">
        <v>2671</v>
      </c>
      <c r="H612" s="3" t="s">
        <v>2672</v>
      </c>
      <c r="I612" s="4">
        <v>985.31</v>
      </c>
    </row>
    <row r="613" spans="2:9" x14ac:dyDescent="0.2">
      <c r="B613" s="2">
        <v>43994</v>
      </c>
      <c r="C613" s="20">
        <v>5307</v>
      </c>
      <c r="D613" s="20" t="s">
        <v>3119</v>
      </c>
      <c r="E613" s="3" t="s">
        <v>1254</v>
      </c>
      <c r="F613" s="3" t="s">
        <v>15</v>
      </c>
      <c r="G613" s="3" t="s">
        <v>2673</v>
      </c>
      <c r="H613" s="3" t="s">
        <v>2674</v>
      </c>
      <c r="I613" s="4">
        <v>985.31</v>
      </c>
    </row>
    <row r="614" spans="2:9" x14ac:dyDescent="0.2">
      <c r="B614" s="2">
        <v>43994</v>
      </c>
      <c r="C614" s="20">
        <v>5307</v>
      </c>
      <c r="D614" s="20" t="s">
        <v>3119</v>
      </c>
      <c r="E614" s="3" t="s">
        <v>1255</v>
      </c>
      <c r="F614" s="3" t="s">
        <v>15</v>
      </c>
      <c r="G614" s="3" t="s">
        <v>2675</v>
      </c>
      <c r="H614" s="3" t="s">
        <v>2676</v>
      </c>
      <c r="I614" s="4">
        <v>985.31</v>
      </c>
    </row>
    <row r="615" spans="2:9" x14ac:dyDescent="0.2">
      <c r="B615" s="2">
        <v>43994</v>
      </c>
      <c r="C615" s="20">
        <v>5307</v>
      </c>
      <c r="D615" s="20" t="s">
        <v>3119</v>
      </c>
      <c r="E615" s="3" t="s">
        <v>1256</v>
      </c>
      <c r="F615" s="3" t="s">
        <v>15</v>
      </c>
      <c r="G615" s="3" t="s">
        <v>2677</v>
      </c>
      <c r="H615" s="3" t="s">
        <v>2678</v>
      </c>
      <c r="I615" s="4">
        <v>985.31</v>
      </c>
    </row>
    <row r="616" spans="2:9" x14ac:dyDescent="0.2">
      <c r="B616" s="2">
        <v>43994</v>
      </c>
      <c r="C616" s="20">
        <v>5307</v>
      </c>
      <c r="D616" s="20" t="s">
        <v>3119</v>
      </c>
      <c r="E616" s="3" t="s">
        <v>1257</v>
      </c>
      <c r="F616" s="3" t="s">
        <v>15</v>
      </c>
      <c r="G616" s="3" t="s">
        <v>2679</v>
      </c>
      <c r="H616" s="3" t="s">
        <v>2680</v>
      </c>
      <c r="I616" s="4">
        <v>985.31</v>
      </c>
    </row>
    <row r="617" spans="2:9" x14ac:dyDescent="0.2">
      <c r="B617" s="2">
        <v>43994</v>
      </c>
      <c r="C617" s="20">
        <v>5307</v>
      </c>
      <c r="D617" s="20" t="s">
        <v>3119</v>
      </c>
      <c r="E617" s="3" t="s">
        <v>1258</v>
      </c>
      <c r="F617" s="3" t="s">
        <v>15</v>
      </c>
      <c r="G617" s="3" t="s">
        <v>2681</v>
      </c>
      <c r="H617" s="3" t="s">
        <v>2682</v>
      </c>
      <c r="I617" s="4">
        <v>985.31</v>
      </c>
    </row>
    <row r="618" spans="2:9" x14ac:dyDescent="0.2">
      <c r="B618" s="2">
        <v>43994</v>
      </c>
      <c r="C618" s="20">
        <v>5307</v>
      </c>
      <c r="D618" s="20" t="s">
        <v>3119</v>
      </c>
      <c r="E618" s="3" t="s">
        <v>1259</v>
      </c>
      <c r="F618" s="3" t="s">
        <v>15</v>
      </c>
      <c r="G618" s="3" t="s">
        <v>2683</v>
      </c>
      <c r="H618" s="3" t="s">
        <v>2684</v>
      </c>
      <c r="I618" s="4">
        <v>985.31</v>
      </c>
    </row>
    <row r="619" spans="2:9" x14ac:dyDescent="0.2">
      <c r="B619" s="2">
        <v>43994</v>
      </c>
      <c r="C619" s="20">
        <v>5307</v>
      </c>
      <c r="D619" s="20" t="s">
        <v>3119</v>
      </c>
      <c r="E619" s="3" t="s">
        <v>1260</v>
      </c>
      <c r="F619" s="3" t="s">
        <v>15</v>
      </c>
      <c r="G619" s="3" t="s">
        <v>2685</v>
      </c>
      <c r="H619" s="3" t="s">
        <v>2686</v>
      </c>
      <c r="I619" s="4">
        <v>985.31</v>
      </c>
    </row>
    <row r="620" spans="2:9" x14ac:dyDescent="0.2">
      <c r="B620" s="2">
        <v>43994</v>
      </c>
      <c r="C620" s="20">
        <v>5307</v>
      </c>
      <c r="D620" s="20" t="s">
        <v>3119</v>
      </c>
      <c r="E620" s="3" t="s">
        <v>1261</v>
      </c>
      <c r="F620" s="3" t="s">
        <v>15</v>
      </c>
      <c r="G620" s="3" t="s">
        <v>2687</v>
      </c>
      <c r="H620" s="3" t="s">
        <v>2688</v>
      </c>
      <c r="I620" s="4">
        <v>985.31</v>
      </c>
    </row>
    <row r="621" spans="2:9" x14ac:dyDescent="0.2">
      <c r="B621" s="2">
        <v>43994</v>
      </c>
      <c r="C621" s="20">
        <v>5307</v>
      </c>
      <c r="D621" s="20" t="s">
        <v>3119</v>
      </c>
      <c r="E621" s="3" t="s">
        <v>1262</v>
      </c>
      <c r="F621" s="3" t="s">
        <v>15</v>
      </c>
      <c r="G621" s="3" t="s">
        <v>2689</v>
      </c>
      <c r="H621" s="3" t="s">
        <v>2690</v>
      </c>
      <c r="I621" s="4">
        <v>985.31</v>
      </c>
    </row>
    <row r="622" spans="2:9" x14ac:dyDescent="0.2">
      <c r="B622" s="2">
        <v>43994</v>
      </c>
      <c r="C622" s="20">
        <v>5307</v>
      </c>
      <c r="D622" s="20" t="s">
        <v>3119</v>
      </c>
      <c r="E622" s="3" t="s">
        <v>1263</v>
      </c>
      <c r="F622" s="3" t="s">
        <v>15</v>
      </c>
      <c r="G622" s="3" t="s">
        <v>2691</v>
      </c>
      <c r="H622" s="3" t="s">
        <v>2692</v>
      </c>
      <c r="I622" s="4">
        <v>985.31</v>
      </c>
    </row>
    <row r="623" spans="2:9" x14ac:dyDescent="0.2">
      <c r="B623" s="2">
        <v>43994</v>
      </c>
      <c r="C623" s="20">
        <v>5307</v>
      </c>
      <c r="D623" s="20" t="s">
        <v>3119</v>
      </c>
      <c r="E623" s="3" t="s">
        <v>1264</v>
      </c>
      <c r="F623" s="3" t="s">
        <v>15</v>
      </c>
      <c r="G623" s="3" t="s">
        <v>2693</v>
      </c>
      <c r="H623" s="3" t="s">
        <v>2694</v>
      </c>
      <c r="I623" s="4">
        <v>985.31</v>
      </c>
    </row>
    <row r="624" spans="2:9" x14ac:dyDescent="0.2">
      <c r="B624" s="2">
        <v>43994</v>
      </c>
      <c r="C624" s="20">
        <v>5307</v>
      </c>
      <c r="D624" s="20" t="s">
        <v>3119</v>
      </c>
      <c r="E624" s="3" t="s">
        <v>1265</v>
      </c>
      <c r="F624" s="3" t="s">
        <v>15</v>
      </c>
      <c r="G624" s="3" t="s">
        <v>2695</v>
      </c>
      <c r="H624" s="3" t="s">
        <v>2696</v>
      </c>
      <c r="I624" s="4">
        <v>985.31</v>
      </c>
    </row>
    <row r="625" spans="2:9" x14ac:dyDescent="0.2">
      <c r="B625" s="2">
        <v>43994</v>
      </c>
      <c r="C625" s="20">
        <v>5307</v>
      </c>
      <c r="D625" s="20" t="s">
        <v>3119</v>
      </c>
      <c r="E625" s="3" t="s">
        <v>1266</v>
      </c>
      <c r="F625" s="3" t="s">
        <v>15</v>
      </c>
      <c r="G625" s="3" t="s">
        <v>2697</v>
      </c>
      <c r="H625" s="3" t="s">
        <v>2698</v>
      </c>
      <c r="I625" s="4">
        <v>985.31</v>
      </c>
    </row>
    <row r="626" spans="2:9" x14ac:dyDescent="0.2">
      <c r="B626" s="2">
        <v>43994</v>
      </c>
      <c r="C626" s="20">
        <v>5307</v>
      </c>
      <c r="D626" s="20" t="s">
        <v>3119</v>
      </c>
      <c r="E626" s="3" t="s">
        <v>1267</v>
      </c>
      <c r="F626" s="3" t="s">
        <v>15</v>
      </c>
      <c r="G626" s="3" t="s">
        <v>2699</v>
      </c>
      <c r="H626" s="3" t="s">
        <v>2700</v>
      </c>
      <c r="I626" s="4">
        <v>985.31</v>
      </c>
    </row>
    <row r="627" spans="2:9" x14ac:dyDescent="0.2">
      <c r="B627" s="2">
        <v>43994</v>
      </c>
      <c r="C627" s="20">
        <v>5307</v>
      </c>
      <c r="D627" s="20" t="s">
        <v>3119</v>
      </c>
      <c r="E627" s="3" t="s">
        <v>1268</v>
      </c>
      <c r="F627" s="3" t="s">
        <v>15</v>
      </c>
      <c r="G627" s="3" t="s">
        <v>2701</v>
      </c>
      <c r="H627" s="3" t="s">
        <v>2702</v>
      </c>
      <c r="I627" s="4">
        <v>985.31</v>
      </c>
    </row>
    <row r="628" spans="2:9" x14ac:dyDescent="0.2">
      <c r="B628" s="2">
        <v>43994</v>
      </c>
      <c r="C628" s="20">
        <v>5307</v>
      </c>
      <c r="D628" s="20" t="s">
        <v>3119</v>
      </c>
      <c r="E628" s="3" t="s">
        <v>1269</v>
      </c>
      <c r="F628" s="3" t="s">
        <v>15</v>
      </c>
      <c r="G628" s="3" t="s">
        <v>2703</v>
      </c>
      <c r="H628" s="3" t="s">
        <v>2704</v>
      </c>
      <c r="I628" s="4">
        <v>985.31</v>
      </c>
    </row>
    <row r="629" spans="2:9" x14ac:dyDescent="0.2">
      <c r="B629" s="2">
        <v>43994</v>
      </c>
      <c r="C629" s="20">
        <v>5307</v>
      </c>
      <c r="D629" s="20" t="s">
        <v>3119</v>
      </c>
      <c r="E629" s="3" t="s">
        <v>1270</v>
      </c>
      <c r="F629" s="3" t="s">
        <v>15</v>
      </c>
      <c r="G629" s="3" t="s">
        <v>2705</v>
      </c>
      <c r="H629" s="3" t="s">
        <v>2706</v>
      </c>
      <c r="I629" s="4">
        <v>985.31</v>
      </c>
    </row>
    <row r="630" spans="2:9" x14ac:dyDescent="0.2">
      <c r="B630" s="2">
        <v>43994</v>
      </c>
      <c r="C630" s="20">
        <v>5307</v>
      </c>
      <c r="D630" s="20" t="s">
        <v>3119</v>
      </c>
      <c r="E630" s="3" t="s">
        <v>1271</v>
      </c>
      <c r="F630" s="3" t="s">
        <v>15</v>
      </c>
      <c r="G630" s="3" t="s">
        <v>2707</v>
      </c>
      <c r="H630" s="3" t="s">
        <v>2708</v>
      </c>
      <c r="I630" s="4">
        <v>985.31</v>
      </c>
    </row>
    <row r="631" spans="2:9" x14ac:dyDescent="0.2">
      <c r="B631" s="2">
        <v>43994</v>
      </c>
      <c r="C631" s="20">
        <v>5307</v>
      </c>
      <c r="D631" s="20" t="s">
        <v>3119</v>
      </c>
      <c r="E631" s="3" t="s">
        <v>1272</v>
      </c>
      <c r="F631" s="3" t="s">
        <v>15</v>
      </c>
      <c r="G631" s="3" t="s">
        <v>2709</v>
      </c>
      <c r="H631" s="3" t="s">
        <v>2710</v>
      </c>
      <c r="I631" s="4">
        <v>985.31</v>
      </c>
    </row>
    <row r="632" spans="2:9" x14ac:dyDescent="0.2">
      <c r="B632" s="2">
        <v>43994</v>
      </c>
      <c r="C632" s="20">
        <v>5307</v>
      </c>
      <c r="D632" s="20" t="s">
        <v>3119</v>
      </c>
      <c r="E632" s="3" t="s">
        <v>1273</v>
      </c>
      <c r="F632" s="3" t="s">
        <v>15</v>
      </c>
      <c r="G632" s="3" t="s">
        <v>2711</v>
      </c>
      <c r="H632" s="3" t="s">
        <v>2712</v>
      </c>
      <c r="I632" s="4">
        <v>985.31</v>
      </c>
    </row>
    <row r="633" spans="2:9" x14ac:dyDescent="0.2">
      <c r="B633" s="2">
        <v>43994</v>
      </c>
      <c r="C633" s="20">
        <v>5307</v>
      </c>
      <c r="D633" s="20" t="s">
        <v>3119</v>
      </c>
      <c r="E633" s="3" t="s">
        <v>1274</v>
      </c>
      <c r="F633" s="3" t="s">
        <v>15</v>
      </c>
      <c r="G633" s="3" t="s">
        <v>2713</v>
      </c>
      <c r="H633" s="3" t="s">
        <v>2714</v>
      </c>
      <c r="I633" s="4">
        <v>985.31</v>
      </c>
    </row>
    <row r="634" spans="2:9" x14ac:dyDescent="0.2">
      <c r="B634" s="2">
        <v>43994</v>
      </c>
      <c r="C634" s="20">
        <v>5307</v>
      </c>
      <c r="D634" s="20" t="s">
        <v>3119</v>
      </c>
      <c r="E634" s="3" t="s">
        <v>1275</v>
      </c>
      <c r="F634" s="3" t="s">
        <v>15</v>
      </c>
      <c r="G634" s="3" t="s">
        <v>2715</v>
      </c>
      <c r="H634" s="3" t="s">
        <v>2716</v>
      </c>
      <c r="I634" s="4">
        <v>985.31</v>
      </c>
    </row>
    <row r="635" spans="2:9" x14ac:dyDescent="0.2">
      <c r="B635" s="2">
        <v>43994</v>
      </c>
      <c r="C635" s="20">
        <v>5307</v>
      </c>
      <c r="D635" s="20" t="s">
        <v>3119</v>
      </c>
      <c r="E635" s="3" t="s">
        <v>1276</v>
      </c>
      <c r="F635" s="3" t="s">
        <v>15</v>
      </c>
      <c r="G635" s="3" t="s">
        <v>2717</v>
      </c>
      <c r="H635" s="3" t="s">
        <v>2718</v>
      </c>
      <c r="I635" s="4">
        <v>985.31</v>
      </c>
    </row>
    <row r="636" spans="2:9" x14ac:dyDescent="0.2">
      <c r="B636" s="2">
        <v>43994</v>
      </c>
      <c r="C636" s="20">
        <v>5307</v>
      </c>
      <c r="D636" s="20" t="s">
        <v>3119</v>
      </c>
      <c r="E636" s="3" t="s">
        <v>1277</v>
      </c>
      <c r="F636" s="3" t="s">
        <v>15</v>
      </c>
      <c r="G636" s="3" t="s">
        <v>2719</v>
      </c>
      <c r="H636" s="3" t="s">
        <v>2720</v>
      </c>
      <c r="I636" s="4">
        <v>985.31</v>
      </c>
    </row>
    <row r="637" spans="2:9" x14ac:dyDescent="0.2">
      <c r="B637" s="2">
        <v>43994</v>
      </c>
      <c r="C637" s="20">
        <v>5307</v>
      </c>
      <c r="D637" s="20" t="s">
        <v>3119</v>
      </c>
      <c r="E637" s="3" t="s">
        <v>1278</v>
      </c>
      <c r="F637" s="3" t="s">
        <v>15</v>
      </c>
      <c r="G637" s="3" t="s">
        <v>2721</v>
      </c>
      <c r="H637" s="3" t="s">
        <v>2722</v>
      </c>
      <c r="I637" s="4">
        <v>985.31</v>
      </c>
    </row>
    <row r="638" spans="2:9" x14ac:dyDescent="0.2">
      <c r="B638" s="2">
        <v>43994</v>
      </c>
      <c r="C638" s="20">
        <v>5307</v>
      </c>
      <c r="D638" s="20" t="s">
        <v>3119</v>
      </c>
      <c r="E638" s="3" t="s">
        <v>1279</v>
      </c>
      <c r="F638" s="3" t="s">
        <v>15</v>
      </c>
      <c r="G638" s="3" t="s">
        <v>2723</v>
      </c>
      <c r="H638" s="3" t="s">
        <v>2724</v>
      </c>
      <c r="I638" s="4">
        <v>985.31</v>
      </c>
    </row>
    <row r="639" spans="2:9" x14ac:dyDescent="0.2">
      <c r="B639" s="2">
        <v>43994</v>
      </c>
      <c r="C639" s="20">
        <v>5307</v>
      </c>
      <c r="D639" s="20" t="s">
        <v>3119</v>
      </c>
      <c r="E639" s="3" t="s">
        <v>1280</v>
      </c>
      <c r="F639" s="3" t="s">
        <v>15</v>
      </c>
      <c r="G639" s="3" t="s">
        <v>2725</v>
      </c>
      <c r="H639" s="3" t="s">
        <v>2726</v>
      </c>
      <c r="I639" s="4">
        <v>985.31</v>
      </c>
    </row>
    <row r="640" spans="2:9" x14ac:dyDescent="0.2">
      <c r="B640" s="2">
        <v>43994</v>
      </c>
      <c r="C640" s="20">
        <v>5307</v>
      </c>
      <c r="D640" s="20" t="s">
        <v>3119</v>
      </c>
      <c r="E640" s="3" t="s">
        <v>1281</v>
      </c>
      <c r="F640" s="3" t="s">
        <v>15</v>
      </c>
      <c r="G640" s="3" t="s">
        <v>2727</v>
      </c>
      <c r="H640" s="3" t="s">
        <v>2728</v>
      </c>
      <c r="I640" s="4">
        <v>985.31</v>
      </c>
    </row>
    <row r="641" spans="2:9" x14ac:dyDescent="0.2">
      <c r="B641" s="2">
        <v>43994</v>
      </c>
      <c r="C641" s="20">
        <v>5307</v>
      </c>
      <c r="D641" s="20" t="s">
        <v>3119</v>
      </c>
      <c r="E641" s="3" t="s">
        <v>1282</v>
      </c>
      <c r="F641" s="3" t="s">
        <v>15</v>
      </c>
      <c r="G641" s="3" t="s">
        <v>2729</v>
      </c>
      <c r="H641" s="3" t="s">
        <v>2730</v>
      </c>
      <c r="I641" s="4">
        <v>985.31</v>
      </c>
    </row>
    <row r="642" spans="2:9" x14ac:dyDescent="0.2">
      <c r="B642" s="2">
        <v>43994</v>
      </c>
      <c r="C642" s="20">
        <v>5307</v>
      </c>
      <c r="D642" s="20" t="s">
        <v>3119</v>
      </c>
      <c r="E642" s="3" t="s">
        <v>1283</v>
      </c>
      <c r="F642" s="3" t="s">
        <v>15</v>
      </c>
      <c r="G642" s="3" t="s">
        <v>2731</v>
      </c>
      <c r="H642" s="3" t="s">
        <v>2732</v>
      </c>
      <c r="I642" s="4">
        <v>985.31</v>
      </c>
    </row>
    <row r="643" spans="2:9" x14ac:dyDescent="0.2">
      <c r="B643" s="2">
        <v>43994</v>
      </c>
      <c r="C643" s="20">
        <v>5307</v>
      </c>
      <c r="D643" s="20" t="s">
        <v>3119</v>
      </c>
      <c r="E643" s="3" t="s">
        <v>1284</v>
      </c>
      <c r="F643" s="3" t="s">
        <v>15</v>
      </c>
      <c r="G643" s="3" t="s">
        <v>2733</v>
      </c>
      <c r="H643" s="3" t="s">
        <v>2734</v>
      </c>
      <c r="I643" s="4">
        <v>985.31</v>
      </c>
    </row>
    <row r="644" spans="2:9" x14ac:dyDescent="0.2">
      <c r="B644" s="2">
        <v>43994</v>
      </c>
      <c r="C644" s="20">
        <v>5307</v>
      </c>
      <c r="D644" s="20" t="s">
        <v>3119</v>
      </c>
      <c r="E644" s="3" t="s">
        <v>1285</v>
      </c>
      <c r="F644" s="3" t="s">
        <v>15</v>
      </c>
      <c r="G644" s="3" t="s">
        <v>2735</v>
      </c>
      <c r="H644" s="3" t="s">
        <v>2736</v>
      </c>
      <c r="I644" s="4">
        <v>985.31</v>
      </c>
    </row>
    <row r="645" spans="2:9" x14ac:dyDescent="0.2">
      <c r="B645" s="2">
        <v>43994</v>
      </c>
      <c r="C645" s="20">
        <v>5307</v>
      </c>
      <c r="D645" s="20" t="s">
        <v>3119</v>
      </c>
      <c r="E645" s="3" t="s">
        <v>1286</v>
      </c>
      <c r="F645" s="3" t="s">
        <v>15</v>
      </c>
      <c r="G645" s="3" t="s">
        <v>2737</v>
      </c>
      <c r="H645" s="3" t="s">
        <v>2738</v>
      </c>
      <c r="I645" s="4">
        <v>985.31</v>
      </c>
    </row>
    <row r="646" spans="2:9" x14ac:dyDescent="0.2">
      <c r="B646" s="2">
        <v>43994</v>
      </c>
      <c r="C646" s="20">
        <v>5307</v>
      </c>
      <c r="D646" s="20" t="s">
        <v>3119</v>
      </c>
      <c r="E646" s="3" t="s">
        <v>1287</v>
      </c>
      <c r="F646" s="3" t="s">
        <v>15</v>
      </c>
      <c r="G646" s="3" t="s">
        <v>2739</v>
      </c>
      <c r="H646" s="3" t="s">
        <v>2740</v>
      </c>
      <c r="I646" s="4">
        <v>985.31</v>
      </c>
    </row>
    <row r="647" spans="2:9" x14ac:dyDescent="0.2">
      <c r="B647" s="2">
        <v>43994</v>
      </c>
      <c r="C647" s="20">
        <v>5307</v>
      </c>
      <c r="D647" s="20" t="s">
        <v>3119</v>
      </c>
      <c r="E647" s="3" t="s">
        <v>1288</v>
      </c>
      <c r="F647" s="3" t="s">
        <v>15</v>
      </c>
      <c r="G647" s="3" t="s">
        <v>2741</v>
      </c>
      <c r="H647" s="3" t="s">
        <v>2742</v>
      </c>
      <c r="I647" s="4">
        <v>985.31</v>
      </c>
    </row>
    <row r="648" spans="2:9" x14ac:dyDescent="0.2">
      <c r="B648" s="2">
        <v>43994</v>
      </c>
      <c r="C648" s="20">
        <v>5307</v>
      </c>
      <c r="D648" s="20" t="s">
        <v>3119</v>
      </c>
      <c r="E648" s="3" t="s">
        <v>1289</v>
      </c>
      <c r="F648" s="3" t="s">
        <v>15</v>
      </c>
      <c r="G648" s="3" t="s">
        <v>2743</v>
      </c>
      <c r="H648" s="3" t="s">
        <v>2744</v>
      </c>
      <c r="I648" s="4">
        <v>985.31</v>
      </c>
    </row>
    <row r="649" spans="2:9" x14ac:dyDescent="0.2">
      <c r="B649" s="2">
        <v>43994</v>
      </c>
      <c r="C649" s="20">
        <v>5307</v>
      </c>
      <c r="D649" s="20" t="s">
        <v>3119</v>
      </c>
      <c r="E649" s="3" t="s">
        <v>1290</v>
      </c>
      <c r="F649" s="3" t="s">
        <v>15</v>
      </c>
      <c r="G649" s="3" t="s">
        <v>2745</v>
      </c>
      <c r="H649" s="3" t="s">
        <v>2746</v>
      </c>
      <c r="I649" s="4">
        <v>985.31</v>
      </c>
    </row>
    <row r="650" spans="2:9" x14ac:dyDescent="0.2">
      <c r="B650" s="2">
        <v>43994</v>
      </c>
      <c r="C650" s="20">
        <v>5307</v>
      </c>
      <c r="D650" s="20" t="s">
        <v>3119</v>
      </c>
      <c r="E650" s="3" t="s">
        <v>1291</v>
      </c>
      <c r="F650" s="3" t="s">
        <v>15</v>
      </c>
      <c r="G650" s="3" t="s">
        <v>2747</v>
      </c>
      <c r="H650" s="3" t="s">
        <v>2748</v>
      </c>
      <c r="I650" s="4">
        <v>985.31</v>
      </c>
    </row>
    <row r="651" spans="2:9" x14ac:dyDescent="0.2">
      <c r="B651" s="2">
        <v>43994</v>
      </c>
      <c r="C651" s="20">
        <v>5307</v>
      </c>
      <c r="D651" s="20" t="s">
        <v>3119</v>
      </c>
      <c r="E651" s="3" t="s">
        <v>1292</v>
      </c>
      <c r="F651" s="3" t="s">
        <v>15</v>
      </c>
      <c r="G651" s="3" t="s">
        <v>2749</v>
      </c>
      <c r="H651" s="3" t="s">
        <v>2750</v>
      </c>
      <c r="I651" s="4">
        <v>985.31</v>
      </c>
    </row>
    <row r="652" spans="2:9" x14ac:dyDescent="0.2">
      <c r="B652" s="2">
        <v>43994</v>
      </c>
      <c r="C652" s="20">
        <v>5307</v>
      </c>
      <c r="D652" s="20" t="s">
        <v>3119</v>
      </c>
      <c r="E652" s="3" t="s">
        <v>1293</v>
      </c>
      <c r="F652" s="3" t="s">
        <v>15</v>
      </c>
      <c r="G652" s="3" t="s">
        <v>2751</v>
      </c>
      <c r="H652" s="3" t="s">
        <v>2752</v>
      </c>
      <c r="I652" s="4">
        <v>985.31</v>
      </c>
    </row>
    <row r="653" spans="2:9" x14ac:dyDescent="0.2">
      <c r="B653" s="2">
        <v>43994</v>
      </c>
      <c r="C653" s="20">
        <v>5307</v>
      </c>
      <c r="D653" s="20" t="s">
        <v>3119</v>
      </c>
      <c r="E653" s="3" t="s">
        <v>1294</v>
      </c>
      <c r="F653" s="3" t="s">
        <v>15</v>
      </c>
      <c r="G653" s="3" t="s">
        <v>2753</v>
      </c>
      <c r="H653" s="3" t="s">
        <v>2754</v>
      </c>
      <c r="I653" s="4">
        <v>985.31</v>
      </c>
    </row>
    <row r="654" spans="2:9" x14ac:dyDescent="0.2">
      <c r="B654" s="2">
        <v>43994</v>
      </c>
      <c r="C654" s="20">
        <v>5307</v>
      </c>
      <c r="D654" s="20" t="s">
        <v>3119</v>
      </c>
      <c r="E654" s="3" t="s">
        <v>1295</v>
      </c>
      <c r="F654" s="3" t="s">
        <v>15</v>
      </c>
      <c r="G654" s="3" t="s">
        <v>2755</v>
      </c>
      <c r="H654" s="3" t="s">
        <v>2756</v>
      </c>
      <c r="I654" s="4">
        <v>985.31</v>
      </c>
    </row>
    <row r="655" spans="2:9" x14ac:dyDescent="0.2">
      <c r="B655" s="2">
        <v>43994</v>
      </c>
      <c r="C655" s="20">
        <v>5307</v>
      </c>
      <c r="D655" s="20" t="s">
        <v>3119</v>
      </c>
      <c r="E655" s="3" t="s">
        <v>1296</v>
      </c>
      <c r="F655" s="3" t="s">
        <v>15</v>
      </c>
      <c r="G655" s="3" t="s">
        <v>2757</v>
      </c>
      <c r="H655" s="3" t="s">
        <v>2758</v>
      </c>
      <c r="I655" s="4">
        <v>985.31</v>
      </c>
    </row>
    <row r="656" spans="2:9" x14ac:dyDescent="0.2">
      <c r="B656" s="2">
        <v>43994</v>
      </c>
      <c r="C656" s="20">
        <v>5307</v>
      </c>
      <c r="D656" s="20" t="s">
        <v>3119</v>
      </c>
      <c r="E656" s="3" t="s">
        <v>1297</v>
      </c>
      <c r="F656" s="3" t="s">
        <v>15</v>
      </c>
      <c r="G656" s="3" t="s">
        <v>2759</v>
      </c>
      <c r="H656" s="3" t="s">
        <v>2760</v>
      </c>
      <c r="I656" s="4">
        <v>985.31</v>
      </c>
    </row>
    <row r="657" spans="2:9" x14ac:dyDescent="0.2">
      <c r="B657" s="2">
        <v>43994</v>
      </c>
      <c r="C657" s="20">
        <v>5307</v>
      </c>
      <c r="D657" s="20" t="s">
        <v>3119</v>
      </c>
      <c r="E657" s="3" t="s">
        <v>1298</v>
      </c>
      <c r="F657" s="3" t="s">
        <v>15</v>
      </c>
      <c r="G657" s="3" t="s">
        <v>2761</v>
      </c>
      <c r="H657" s="3" t="s">
        <v>2762</v>
      </c>
      <c r="I657" s="4">
        <v>985.31</v>
      </c>
    </row>
    <row r="658" spans="2:9" x14ac:dyDescent="0.2">
      <c r="B658" s="2">
        <v>43994</v>
      </c>
      <c r="C658" s="20">
        <v>5307</v>
      </c>
      <c r="D658" s="20" t="s">
        <v>3119</v>
      </c>
      <c r="E658" s="3" t="s">
        <v>1299</v>
      </c>
      <c r="F658" s="3" t="s">
        <v>15</v>
      </c>
      <c r="G658" s="3" t="s">
        <v>2763</v>
      </c>
      <c r="H658" s="3" t="s">
        <v>2764</v>
      </c>
      <c r="I658" s="4">
        <v>985.31</v>
      </c>
    </row>
    <row r="659" spans="2:9" x14ac:dyDescent="0.2">
      <c r="B659" s="2">
        <v>43994</v>
      </c>
      <c r="C659" s="20">
        <v>5307</v>
      </c>
      <c r="D659" s="20" t="s">
        <v>3119</v>
      </c>
      <c r="E659" s="3" t="s">
        <v>1300</v>
      </c>
      <c r="F659" s="3" t="s">
        <v>15</v>
      </c>
      <c r="G659" s="3" t="s">
        <v>2765</v>
      </c>
      <c r="H659" s="3" t="s">
        <v>2766</v>
      </c>
      <c r="I659" s="4">
        <v>985.31</v>
      </c>
    </row>
    <row r="660" spans="2:9" x14ac:dyDescent="0.2">
      <c r="B660" s="2">
        <v>43994</v>
      </c>
      <c r="C660" s="20">
        <v>5307</v>
      </c>
      <c r="D660" s="20" t="s">
        <v>3119</v>
      </c>
      <c r="E660" s="3" t="s">
        <v>1301</v>
      </c>
      <c r="F660" s="3" t="s">
        <v>15</v>
      </c>
      <c r="G660" s="3" t="s">
        <v>2767</v>
      </c>
      <c r="H660" s="3" t="s">
        <v>2768</v>
      </c>
      <c r="I660" s="4">
        <v>985.31</v>
      </c>
    </row>
    <row r="661" spans="2:9" x14ac:dyDescent="0.2">
      <c r="B661" s="2">
        <v>43994</v>
      </c>
      <c r="C661" s="20">
        <v>5307</v>
      </c>
      <c r="D661" s="20" t="s">
        <v>3119</v>
      </c>
      <c r="E661" s="3" t="s">
        <v>1302</v>
      </c>
      <c r="F661" s="3" t="s">
        <v>15</v>
      </c>
      <c r="G661" s="3" t="s">
        <v>2769</v>
      </c>
      <c r="H661" s="3" t="s">
        <v>2770</v>
      </c>
      <c r="I661" s="4">
        <v>985.31</v>
      </c>
    </row>
    <row r="662" spans="2:9" x14ac:dyDescent="0.2">
      <c r="B662" s="2">
        <v>43994</v>
      </c>
      <c r="C662" s="20">
        <v>5307</v>
      </c>
      <c r="D662" s="20" t="s">
        <v>3119</v>
      </c>
      <c r="E662" s="3" t="s">
        <v>1303</v>
      </c>
      <c r="F662" s="3" t="s">
        <v>15</v>
      </c>
      <c r="G662" s="3" t="s">
        <v>2771</v>
      </c>
      <c r="H662" s="3" t="s">
        <v>2772</v>
      </c>
      <c r="I662" s="4">
        <v>985.31</v>
      </c>
    </row>
    <row r="663" spans="2:9" x14ac:dyDescent="0.2">
      <c r="B663" s="2">
        <v>43994</v>
      </c>
      <c r="C663" s="20">
        <v>5307</v>
      </c>
      <c r="D663" s="20" t="s">
        <v>3119</v>
      </c>
      <c r="E663" s="3" t="s">
        <v>1304</v>
      </c>
      <c r="F663" s="3" t="s">
        <v>15</v>
      </c>
      <c r="G663" s="3" t="s">
        <v>2773</v>
      </c>
      <c r="H663" s="3" t="s">
        <v>2774</v>
      </c>
      <c r="I663" s="4">
        <v>985.31</v>
      </c>
    </row>
    <row r="664" spans="2:9" x14ac:dyDescent="0.2">
      <c r="B664" s="2">
        <v>43994</v>
      </c>
      <c r="C664" s="20">
        <v>5307</v>
      </c>
      <c r="D664" s="20" t="s">
        <v>3119</v>
      </c>
      <c r="E664" s="3" t="s">
        <v>1305</v>
      </c>
      <c r="F664" s="3" t="s">
        <v>15</v>
      </c>
      <c r="G664" s="3" t="s">
        <v>2775</v>
      </c>
      <c r="H664" s="3" t="s">
        <v>2776</v>
      </c>
      <c r="I664" s="4">
        <v>985.31</v>
      </c>
    </row>
    <row r="665" spans="2:9" x14ac:dyDescent="0.2">
      <c r="B665" s="2">
        <v>43994</v>
      </c>
      <c r="C665" s="20">
        <v>5307</v>
      </c>
      <c r="D665" s="20" t="s">
        <v>3119</v>
      </c>
      <c r="E665" s="3" t="s">
        <v>1306</v>
      </c>
      <c r="F665" s="3" t="s">
        <v>15</v>
      </c>
      <c r="G665" s="3" t="s">
        <v>2777</v>
      </c>
      <c r="H665" s="3" t="s">
        <v>2778</v>
      </c>
      <c r="I665" s="4">
        <v>985.31</v>
      </c>
    </row>
    <row r="666" spans="2:9" x14ac:dyDescent="0.2">
      <c r="B666" s="2">
        <v>43994</v>
      </c>
      <c r="C666" s="20">
        <v>5307</v>
      </c>
      <c r="D666" s="20" t="s">
        <v>3119</v>
      </c>
      <c r="E666" s="3" t="s">
        <v>1307</v>
      </c>
      <c r="F666" s="3" t="s">
        <v>15</v>
      </c>
      <c r="G666" s="3" t="s">
        <v>2779</v>
      </c>
      <c r="H666" s="3" t="s">
        <v>2780</v>
      </c>
      <c r="I666" s="4">
        <v>985.31</v>
      </c>
    </row>
    <row r="667" spans="2:9" x14ac:dyDescent="0.2">
      <c r="B667" s="2">
        <v>43994</v>
      </c>
      <c r="C667" s="20">
        <v>5307</v>
      </c>
      <c r="D667" s="20" t="s">
        <v>3119</v>
      </c>
      <c r="E667" s="3" t="s">
        <v>1308</v>
      </c>
      <c r="F667" s="3" t="s">
        <v>15</v>
      </c>
      <c r="G667" s="3" t="s">
        <v>2781</v>
      </c>
      <c r="H667" s="3" t="s">
        <v>2782</v>
      </c>
      <c r="I667" s="4">
        <v>985.31</v>
      </c>
    </row>
    <row r="668" spans="2:9" x14ac:dyDescent="0.2">
      <c r="B668" s="2">
        <v>43994</v>
      </c>
      <c r="C668" s="20">
        <v>5307</v>
      </c>
      <c r="D668" s="20" t="s">
        <v>3119</v>
      </c>
      <c r="E668" s="3" t="s">
        <v>1309</v>
      </c>
      <c r="F668" s="3" t="s">
        <v>15</v>
      </c>
      <c r="G668" s="3" t="s">
        <v>2783</v>
      </c>
      <c r="H668" s="3" t="s">
        <v>2784</v>
      </c>
      <c r="I668" s="4">
        <v>985.31</v>
      </c>
    </row>
    <row r="669" spans="2:9" x14ac:dyDescent="0.2">
      <c r="B669" s="2">
        <v>43994</v>
      </c>
      <c r="C669" s="20">
        <v>5307</v>
      </c>
      <c r="D669" s="20" t="s">
        <v>3119</v>
      </c>
      <c r="E669" s="3" t="s">
        <v>1310</v>
      </c>
      <c r="F669" s="3" t="s">
        <v>15</v>
      </c>
      <c r="G669" s="3" t="s">
        <v>2785</v>
      </c>
      <c r="H669" s="3" t="s">
        <v>2786</v>
      </c>
      <c r="I669" s="4">
        <v>985.31</v>
      </c>
    </row>
    <row r="670" spans="2:9" x14ac:dyDescent="0.2">
      <c r="B670" s="2">
        <v>43994</v>
      </c>
      <c r="C670" s="20">
        <v>5307</v>
      </c>
      <c r="D670" s="20" t="s">
        <v>3119</v>
      </c>
      <c r="E670" s="3" t="s">
        <v>1311</v>
      </c>
      <c r="F670" s="3" t="s">
        <v>15</v>
      </c>
      <c r="G670" s="3" t="s">
        <v>2787</v>
      </c>
      <c r="H670" s="3" t="s">
        <v>2788</v>
      </c>
      <c r="I670" s="4">
        <v>985.31</v>
      </c>
    </row>
    <row r="671" spans="2:9" x14ac:dyDescent="0.2">
      <c r="B671" s="2">
        <v>43994</v>
      </c>
      <c r="C671" s="20">
        <v>5307</v>
      </c>
      <c r="D671" s="20" t="s">
        <v>3119</v>
      </c>
      <c r="E671" s="3" t="s">
        <v>1312</v>
      </c>
      <c r="F671" s="3" t="s">
        <v>15</v>
      </c>
      <c r="G671" s="3" t="s">
        <v>2789</v>
      </c>
      <c r="H671" s="3" t="s">
        <v>2790</v>
      </c>
      <c r="I671" s="4">
        <v>985.31</v>
      </c>
    </row>
    <row r="672" spans="2:9" x14ac:dyDescent="0.2">
      <c r="B672" s="2">
        <v>43994</v>
      </c>
      <c r="C672" s="20">
        <v>5307</v>
      </c>
      <c r="D672" s="20" t="s">
        <v>3119</v>
      </c>
      <c r="E672" s="3" t="s">
        <v>1313</v>
      </c>
      <c r="F672" s="3" t="s">
        <v>15</v>
      </c>
      <c r="G672" s="3" t="s">
        <v>2791</v>
      </c>
      <c r="H672" s="3" t="s">
        <v>2792</v>
      </c>
      <c r="I672" s="4">
        <v>985.31</v>
      </c>
    </row>
    <row r="673" spans="2:9" x14ac:dyDescent="0.2">
      <c r="B673" s="2">
        <v>43994</v>
      </c>
      <c r="C673" s="20">
        <v>5307</v>
      </c>
      <c r="D673" s="20" t="s">
        <v>3119</v>
      </c>
      <c r="E673" s="3" t="s">
        <v>1314</v>
      </c>
      <c r="F673" s="3" t="s">
        <v>15</v>
      </c>
      <c r="G673" s="3" t="s">
        <v>2793</v>
      </c>
      <c r="H673" s="3" t="s">
        <v>2794</v>
      </c>
      <c r="I673" s="4">
        <v>985.31</v>
      </c>
    </row>
    <row r="674" spans="2:9" x14ac:dyDescent="0.2">
      <c r="B674" s="2">
        <v>43994</v>
      </c>
      <c r="C674" s="20">
        <v>5307</v>
      </c>
      <c r="D674" s="20" t="s">
        <v>3119</v>
      </c>
      <c r="E674" s="3" t="s">
        <v>1315</v>
      </c>
      <c r="F674" s="3" t="s">
        <v>15</v>
      </c>
      <c r="G674" s="3" t="s">
        <v>2795</v>
      </c>
      <c r="H674" s="3" t="s">
        <v>2796</v>
      </c>
      <c r="I674" s="4">
        <v>985.31</v>
      </c>
    </row>
    <row r="675" spans="2:9" x14ac:dyDescent="0.2">
      <c r="B675" s="2">
        <v>43994</v>
      </c>
      <c r="C675" s="20">
        <v>5307</v>
      </c>
      <c r="D675" s="20" t="s">
        <v>3119</v>
      </c>
      <c r="E675" s="3" t="s">
        <v>1316</v>
      </c>
      <c r="F675" s="3" t="s">
        <v>15</v>
      </c>
      <c r="G675" s="3" t="s">
        <v>2797</v>
      </c>
      <c r="H675" s="3" t="s">
        <v>2798</v>
      </c>
      <c r="I675" s="4">
        <v>985.31</v>
      </c>
    </row>
    <row r="676" spans="2:9" x14ac:dyDescent="0.2">
      <c r="B676" s="2">
        <v>43994</v>
      </c>
      <c r="C676" s="20">
        <v>5307</v>
      </c>
      <c r="D676" s="20" t="s">
        <v>3119</v>
      </c>
      <c r="E676" s="3" t="s">
        <v>1317</v>
      </c>
      <c r="F676" s="3" t="s">
        <v>15</v>
      </c>
      <c r="G676" s="3" t="s">
        <v>2799</v>
      </c>
      <c r="H676" s="3" t="s">
        <v>2800</v>
      </c>
      <c r="I676" s="4">
        <v>985.31</v>
      </c>
    </row>
    <row r="677" spans="2:9" x14ac:dyDescent="0.2">
      <c r="B677" s="2">
        <v>43994</v>
      </c>
      <c r="C677" s="20">
        <v>5307</v>
      </c>
      <c r="D677" s="20" t="s">
        <v>3119</v>
      </c>
      <c r="E677" s="3" t="s">
        <v>1318</v>
      </c>
      <c r="F677" s="3" t="s">
        <v>15</v>
      </c>
      <c r="G677" s="3" t="s">
        <v>2801</v>
      </c>
      <c r="H677" s="3" t="s">
        <v>2802</v>
      </c>
      <c r="I677" s="4">
        <v>985.31</v>
      </c>
    </row>
    <row r="678" spans="2:9" x14ac:dyDescent="0.2">
      <c r="B678" s="2">
        <v>43994</v>
      </c>
      <c r="C678" s="20">
        <v>5307</v>
      </c>
      <c r="D678" s="20" t="s">
        <v>3119</v>
      </c>
      <c r="E678" s="3" t="s">
        <v>1319</v>
      </c>
      <c r="F678" s="3" t="s">
        <v>15</v>
      </c>
      <c r="G678" s="3" t="s">
        <v>2803</v>
      </c>
      <c r="H678" s="3" t="s">
        <v>2804</v>
      </c>
      <c r="I678" s="4">
        <v>985.31</v>
      </c>
    </row>
    <row r="679" spans="2:9" x14ac:dyDescent="0.2">
      <c r="B679" s="2">
        <v>43994</v>
      </c>
      <c r="C679" s="20">
        <v>5307</v>
      </c>
      <c r="D679" s="20" t="s">
        <v>3119</v>
      </c>
      <c r="E679" s="3" t="s">
        <v>1320</v>
      </c>
      <c r="F679" s="3" t="s">
        <v>15</v>
      </c>
      <c r="G679" s="3" t="s">
        <v>2805</v>
      </c>
      <c r="H679" s="3" t="s">
        <v>2806</v>
      </c>
      <c r="I679" s="4">
        <v>985.31</v>
      </c>
    </row>
    <row r="680" spans="2:9" x14ac:dyDescent="0.2">
      <c r="B680" s="2">
        <v>43994</v>
      </c>
      <c r="C680" s="20">
        <v>5307</v>
      </c>
      <c r="D680" s="20" t="s">
        <v>3119</v>
      </c>
      <c r="E680" s="3" t="s">
        <v>1321</v>
      </c>
      <c r="F680" s="3" t="s">
        <v>15</v>
      </c>
      <c r="G680" s="3" t="s">
        <v>2807</v>
      </c>
      <c r="H680" s="3" t="s">
        <v>2808</v>
      </c>
      <c r="I680" s="4">
        <v>985.31</v>
      </c>
    </row>
    <row r="681" spans="2:9" x14ac:dyDescent="0.2">
      <c r="B681" s="2">
        <v>43994</v>
      </c>
      <c r="C681" s="20">
        <v>5307</v>
      </c>
      <c r="D681" s="20" t="s">
        <v>3119</v>
      </c>
      <c r="E681" s="3" t="s">
        <v>1322</v>
      </c>
      <c r="F681" s="3" t="s">
        <v>15</v>
      </c>
      <c r="G681" s="3" t="s">
        <v>2809</v>
      </c>
      <c r="H681" s="3" t="s">
        <v>2810</v>
      </c>
      <c r="I681" s="4">
        <v>985.31</v>
      </c>
    </row>
    <row r="682" spans="2:9" x14ac:dyDescent="0.2">
      <c r="B682" s="2">
        <v>43994</v>
      </c>
      <c r="C682" s="20">
        <v>5307</v>
      </c>
      <c r="D682" s="20" t="s">
        <v>3119</v>
      </c>
      <c r="E682" s="3" t="s">
        <v>1323</v>
      </c>
      <c r="F682" s="3" t="s">
        <v>15</v>
      </c>
      <c r="G682" s="3" t="s">
        <v>2811</v>
      </c>
      <c r="H682" s="3" t="s">
        <v>2812</v>
      </c>
      <c r="I682" s="4">
        <v>985.31</v>
      </c>
    </row>
    <row r="683" spans="2:9" x14ac:dyDescent="0.2">
      <c r="B683" s="2">
        <v>43994</v>
      </c>
      <c r="C683" s="20">
        <v>5307</v>
      </c>
      <c r="D683" s="20" t="s">
        <v>3119</v>
      </c>
      <c r="E683" s="3" t="s">
        <v>1324</v>
      </c>
      <c r="F683" s="3" t="s">
        <v>15</v>
      </c>
      <c r="G683" s="3" t="s">
        <v>2813</v>
      </c>
      <c r="H683" s="3" t="s">
        <v>2814</v>
      </c>
      <c r="I683" s="4">
        <v>985.31</v>
      </c>
    </row>
    <row r="684" spans="2:9" x14ac:dyDescent="0.2">
      <c r="B684" s="2">
        <v>43994</v>
      </c>
      <c r="C684" s="20">
        <v>5307</v>
      </c>
      <c r="D684" s="20" t="s">
        <v>3119</v>
      </c>
      <c r="E684" s="3" t="s">
        <v>1325</v>
      </c>
      <c r="F684" s="3" t="s">
        <v>15</v>
      </c>
      <c r="G684" s="3" t="s">
        <v>2815</v>
      </c>
      <c r="H684" s="3" t="s">
        <v>2816</v>
      </c>
      <c r="I684" s="4">
        <v>985.31</v>
      </c>
    </row>
    <row r="685" spans="2:9" x14ac:dyDescent="0.2">
      <c r="B685" s="2">
        <v>43994</v>
      </c>
      <c r="C685" s="20">
        <v>5307</v>
      </c>
      <c r="D685" s="20" t="s">
        <v>3119</v>
      </c>
      <c r="E685" s="3" t="s">
        <v>1326</v>
      </c>
      <c r="F685" s="3" t="s">
        <v>15</v>
      </c>
      <c r="G685" s="3" t="s">
        <v>2817</v>
      </c>
      <c r="H685" s="3" t="s">
        <v>2818</v>
      </c>
      <c r="I685" s="4">
        <v>985.31</v>
      </c>
    </row>
    <row r="686" spans="2:9" x14ac:dyDescent="0.2">
      <c r="B686" s="2">
        <v>43994</v>
      </c>
      <c r="C686" s="20">
        <v>5307</v>
      </c>
      <c r="D686" s="20" t="s">
        <v>3119</v>
      </c>
      <c r="E686" s="3" t="s">
        <v>1327</v>
      </c>
      <c r="F686" s="3" t="s">
        <v>15</v>
      </c>
      <c r="G686" s="3" t="s">
        <v>2819</v>
      </c>
      <c r="H686" s="3" t="s">
        <v>2820</v>
      </c>
      <c r="I686" s="4">
        <v>985.31</v>
      </c>
    </row>
    <row r="687" spans="2:9" x14ac:dyDescent="0.2">
      <c r="B687" s="2">
        <v>43994</v>
      </c>
      <c r="C687" s="20">
        <v>5307</v>
      </c>
      <c r="D687" s="20" t="s">
        <v>3119</v>
      </c>
      <c r="E687" s="3" t="s">
        <v>1328</v>
      </c>
      <c r="F687" s="3" t="s">
        <v>15</v>
      </c>
      <c r="G687" s="3" t="s">
        <v>2821</v>
      </c>
      <c r="H687" s="3" t="s">
        <v>2822</v>
      </c>
      <c r="I687" s="4">
        <v>985.31</v>
      </c>
    </row>
    <row r="688" spans="2:9" x14ac:dyDescent="0.2">
      <c r="B688" s="2">
        <v>43994</v>
      </c>
      <c r="C688" s="20">
        <v>5307</v>
      </c>
      <c r="D688" s="20" t="s">
        <v>3119</v>
      </c>
      <c r="E688" s="3" t="s">
        <v>1329</v>
      </c>
      <c r="F688" s="3" t="s">
        <v>15</v>
      </c>
      <c r="G688" s="3" t="s">
        <v>2823</v>
      </c>
      <c r="H688" s="3" t="s">
        <v>2824</v>
      </c>
      <c r="I688" s="4">
        <v>985.31</v>
      </c>
    </row>
    <row r="689" spans="2:9" x14ac:dyDescent="0.2">
      <c r="B689" s="2">
        <v>43994</v>
      </c>
      <c r="C689" s="20">
        <v>5307</v>
      </c>
      <c r="D689" s="20" t="s">
        <v>3119</v>
      </c>
      <c r="E689" s="3" t="s">
        <v>1330</v>
      </c>
      <c r="F689" s="3" t="s">
        <v>15</v>
      </c>
      <c r="G689" s="3" t="s">
        <v>2825</v>
      </c>
      <c r="H689" s="3" t="s">
        <v>2826</v>
      </c>
      <c r="I689" s="4">
        <v>985.31</v>
      </c>
    </row>
    <row r="690" spans="2:9" x14ac:dyDescent="0.2">
      <c r="B690" s="2">
        <v>43994</v>
      </c>
      <c r="C690" s="20">
        <v>5307</v>
      </c>
      <c r="D690" s="20" t="s">
        <v>3119</v>
      </c>
      <c r="E690" s="3" t="s">
        <v>1331</v>
      </c>
      <c r="F690" s="3" t="s">
        <v>15</v>
      </c>
      <c r="G690" s="3" t="s">
        <v>2827</v>
      </c>
      <c r="H690" s="3" t="s">
        <v>2828</v>
      </c>
      <c r="I690" s="4">
        <v>985.31</v>
      </c>
    </row>
    <row r="691" spans="2:9" x14ac:dyDescent="0.2">
      <c r="B691" s="2">
        <v>43994</v>
      </c>
      <c r="C691" s="20">
        <v>5307</v>
      </c>
      <c r="D691" s="20" t="s">
        <v>3119</v>
      </c>
      <c r="E691" s="3" t="s">
        <v>1332</v>
      </c>
      <c r="F691" s="3" t="s">
        <v>15</v>
      </c>
      <c r="G691" s="3" t="s">
        <v>2829</v>
      </c>
      <c r="H691" s="3" t="s">
        <v>2830</v>
      </c>
      <c r="I691" s="4">
        <v>985.31</v>
      </c>
    </row>
    <row r="692" spans="2:9" x14ac:dyDescent="0.2">
      <c r="B692" s="2">
        <v>43994</v>
      </c>
      <c r="C692" s="20">
        <v>5307</v>
      </c>
      <c r="D692" s="20" t="s">
        <v>3119</v>
      </c>
      <c r="E692" s="3" t="s">
        <v>1333</v>
      </c>
      <c r="F692" s="3" t="s">
        <v>15</v>
      </c>
      <c r="G692" s="3" t="s">
        <v>2831</v>
      </c>
      <c r="H692" s="3" t="s">
        <v>2832</v>
      </c>
      <c r="I692" s="4">
        <v>985.31</v>
      </c>
    </row>
    <row r="693" spans="2:9" x14ac:dyDescent="0.2">
      <c r="B693" s="2">
        <v>43994</v>
      </c>
      <c r="C693" s="20">
        <v>5307</v>
      </c>
      <c r="D693" s="20" t="s">
        <v>3119</v>
      </c>
      <c r="E693" s="3" t="s">
        <v>1334</v>
      </c>
      <c r="F693" s="3" t="s">
        <v>15</v>
      </c>
      <c r="G693" s="3" t="s">
        <v>2833</v>
      </c>
      <c r="H693" s="3" t="s">
        <v>2834</v>
      </c>
      <c r="I693" s="4">
        <v>985.31</v>
      </c>
    </row>
    <row r="694" spans="2:9" x14ac:dyDescent="0.2">
      <c r="B694" s="2">
        <v>43994</v>
      </c>
      <c r="C694" s="20">
        <v>5307</v>
      </c>
      <c r="D694" s="20" t="s">
        <v>3119</v>
      </c>
      <c r="E694" s="3" t="s">
        <v>1335</v>
      </c>
      <c r="F694" s="3" t="s">
        <v>15</v>
      </c>
      <c r="G694" s="3" t="s">
        <v>2835</v>
      </c>
      <c r="H694" s="3" t="s">
        <v>2836</v>
      </c>
      <c r="I694" s="4">
        <v>985.31</v>
      </c>
    </row>
    <row r="695" spans="2:9" x14ac:dyDescent="0.2">
      <c r="B695" s="2">
        <v>43994</v>
      </c>
      <c r="C695" s="20">
        <v>5307</v>
      </c>
      <c r="D695" s="20" t="s">
        <v>3119</v>
      </c>
      <c r="E695" s="3" t="s">
        <v>1336</v>
      </c>
      <c r="F695" s="3" t="s">
        <v>15</v>
      </c>
      <c r="G695" s="3" t="s">
        <v>2837</v>
      </c>
      <c r="H695" s="3" t="s">
        <v>2838</v>
      </c>
      <c r="I695" s="4">
        <v>985.31</v>
      </c>
    </row>
    <row r="696" spans="2:9" x14ac:dyDescent="0.2">
      <c r="B696" s="2">
        <v>43994</v>
      </c>
      <c r="C696" s="20">
        <v>5307</v>
      </c>
      <c r="D696" s="20" t="s">
        <v>3119</v>
      </c>
      <c r="E696" s="3" t="s">
        <v>1337</v>
      </c>
      <c r="F696" s="3" t="s">
        <v>15</v>
      </c>
      <c r="G696" s="3" t="s">
        <v>2839</v>
      </c>
      <c r="H696" s="3" t="s">
        <v>2840</v>
      </c>
      <c r="I696" s="4">
        <v>985.31</v>
      </c>
    </row>
    <row r="697" spans="2:9" x14ac:dyDescent="0.2">
      <c r="B697" s="2">
        <v>43994</v>
      </c>
      <c r="C697" s="20">
        <v>5307</v>
      </c>
      <c r="D697" s="20" t="s">
        <v>3119</v>
      </c>
      <c r="E697" s="3" t="s">
        <v>1338</v>
      </c>
      <c r="F697" s="3" t="s">
        <v>15</v>
      </c>
      <c r="G697" s="3" t="s">
        <v>2841</v>
      </c>
      <c r="H697" s="3" t="s">
        <v>2842</v>
      </c>
      <c r="I697" s="4">
        <v>985.31</v>
      </c>
    </row>
    <row r="698" spans="2:9" x14ac:dyDescent="0.2">
      <c r="B698" s="2">
        <v>43994</v>
      </c>
      <c r="C698" s="20">
        <v>5307</v>
      </c>
      <c r="D698" s="20" t="s">
        <v>3119</v>
      </c>
      <c r="E698" s="3" t="s">
        <v>1339</v>
      </c>
      <c r="F698" s="3" t="s">
        <v>15</v>
      </c>
      <c r="G698" s="3" t="s">
        <v>2843</v>
      </c>
      <c r="H698" s="3" t="s">
        <v>2844</v>
      </c>
      <c r="I698" s="4">
        <v>985.31</v>
      </c>
    </row>
    <row r="699" spans="2:9" x14ac:dyDescent="0.2">
      <c r="B699" s="2">
        <v>43994</v>
      </c>
      <c r="C699" s="20">
        <v>5307</v>
      </c>
      <c r="D699" s="20" t="s">
        <v>3119</v>
      </c>
      <c r="E699" s="3" t="s">
        <v>1340</v>
      </c>
      <c r="F699" s="3" t="s">
        <v>15</v>
      </c>
      <c r="G699" s="3" t="s">
        <v>2845</v>
      </c>
      <c r="H699" s="3" t="s">
        <v>2846</v>
      </c>
      <c r="I699" s="4">
        <v>985.31</v>
      </c>
    </row>
    <row r="700" spans="2:9" x14ac:dyDescent="0.2">
      <c r="B700" s="2">
        <v>43994</v>
      </c>
      <c r="C700" s="20">
        <v>5307</v>
      </c>
      <c r="D700" s="20" t="s">
        <v>3119</v>
      </c>
      <c r="E700" s="3" t="s">
        <v>1341</v>
      </c>
      <c r="F700" s="3" t="s">
        <v>15</v>
      </c>
      <c r="G700" s="3" t="s">
        <v>2847</v>
      </c>
      <c r="H700" s="3" t="s">
        <v>2848</v>
      </c>
      <c r="I700" s="4">
        <v>985.31</v>
      </c>
    </row>
    <row r="701" spans="2:9" x14ac:dyDescent="0.2">
      <c r="B701" s="2">
        <v>43994</v>
      </c>
      <c r="C701" s="20">
        <v>5307</v>
      </c>
      <c r="D701" s="20" t="s">
        <v>3119</v>
      </c>
      <c r="E701" s="3" t="s">
        <v>1342</v>
      </c>
      <c r="F701" s="3" t="s">
        <v>15</v>
      </c>
      <c r="G701" s="3" t="s">
        <v>2849</v>
      </c>
      <c r="H701" s="3" t="s">
        <v>2850</v>
      </c>
      <c r="I701" s="4">
        <v>985.31</v>
      </c>
    </row>
    <row r="702" spans="2:9" x14ac:dyDescent="0.2">
      <c r="B702" s="2">
        <v>43994</v>
      </c>
      <c r="C702" s="20">
        <v>5307</v>
      </c>
      <c r="D702" s="20" t="s">
        <v>3119</v>
      </c>
      <c r="E702" s="3" t="s">
        <v>1343</v>
      </c>
      <c r="F702" s="3" t="s">
        <v>15</v>
      </c>
      <c r="G702" s="3" t="s">
        <v>2851</v>
      </c>
      <c r="H702" s="3" t="s">
        <v>2852</v>
      </c>
      <c r="I702" s="4">
        <v>985.31</v>
      </c>
    </row>
    <row r="703" spans="2:9" x14ac:dyDescent="0.2">
      <c r="B703" s="2">
        <v>43994</v>
      </c>
      <c r="C703" s="20">
        <v>5307</v>
      </c>
      <c r="D703" s="20" t="s">
        <v>3119</v>
      </c>
      <c r="E703" s="3" t="s">
        <v>1344</v>
      </c>
      <c r="F703" s="3" t="s">
        <v>15</v>
      </c>
      <c r="G703" s="3" t="s">
        <v>2853</v>
      </c>
      <c r="H703" s="3" t="s">
        <v>2854</v>
      </c>
      <c r="I703" s="4">
        <v>985.31</v>
      </c>
    </row>
    <row r="704" spans="2:9" x14ac:dyDescent="0.2">
      <c r="B704" s="2">
        <v>43994</v>
      </c>
      <c r="C704" s="20">
        <v>5307</v>
      </c>
      <c r="D704" s="20" t="s">
        <v>3119</v>
      </c>
      <c r="E704" s="3" t="s">
        <v>1345</v>
      </c>
      <c r="F704" s="3" t="s">
        <v>15</v>
      </c>
      <c r="G704" s="3" t="s">
        <v>2855</v>
      </c>
      <c r="H704" s="3" t="s">
        <v>2856</v>
      </c>
      <c r="I704" s="4">
        <v>985.31</v>
      </c>
    </row>
    <row r="705" spans="2:9" x14ac:dyDescent="0.2">
      <c r="B705" s="2">
        <v>43994</v>
      </c>
      <c r="C705" s="20">
        <v>5307</v>
      </c>
      <c r="D705" s="20" t="s">
        <v>3119</v>
      </c>
      <c r="E705" s="3" t="s">
        <v>1346</v>
      </c>
      <c r="F705" s="3" t="s">
        <v>15</v>
      </c>
      <c r="G705" s="3" t="s">
        <v>2857</v>
      </c>
      <c r="H705" s="3" t="s">
        <v>2858</v>
      </c>
      <c r="I705" s="4">
        <v>985.31</v>
      </c>
    </row>
    <row r="706" spans="2:9" x14ac:dyDescent="0.2">
      <c r="B706" s="2">
        <v>43994</v>
      </c>
      <c r="C706" s="20">
        <v>5307</v>
      </c>
      <c r="D706" s="20" t="s">
        <v>3119</v>
      </c>
      <c r="E706" s="3" t="s">
        <v>1347</v>
      </c>
      <c r="F706" s="3" t="s">
        <v>15</v>
      </c>
      <c r="G706" s="3" t="s">
        <v>2859</v>
      </c>
      <c r="H706" s="3" t="s">
        <v>2860</v>
      </c>
      <c r="I706" s="4">
        <v>985.31</v>
      </c>
    </row>
    <row r="707" spans="2:9" x14ac:dyDescent="0.2">
      <c r="B707" s="2">
        <v>43994</v>
      </c>
      <c r="C707" s="20">
        <v>5307</v>
      </c>
      <c r="D707" s="20" t="s">
        <v>3119</v>
      </c>
      <c r="E707" s="3" t="s">
        <v>1348</v>
      </c>
      <c r="F707" s="3" t="s">
        <v>15</v>
      </c>
      <c r="G707" s="3" t="s">
        <v>2861</v>
      </c>
      <c r="H707" s="3" t="s">
        <v>2862</v>
      </c>
      <c r="I707" s="4">
        <v>985.31</v>
      </c>
    </row>
    <row r="708" spans="2:9" x14ac:dyDescent="0.2">
      <c r="B708" s="2">
        <v>43994</v>
      </c>
      <c r="C708" s="20">
        <v>5307</v>
      </c>
      <c r="D708" s="20" t="s">
        <v>3119</v>
      </c>
      <c r="E708" s="3" t="s">
        <v>1349</v>
      </c>
      <c r="F708" s="3" t="s">
        <v>15</v>
      </c>
      <c r="G708" s="3" t="s">
        <v>2863</v>
      </c>
      <c r="H708" s="3" t="s">
        <v>2864</v>
      </c>
      <c r="I708" s="4">
        <v>985.31</v>
      </c>
    </row>
    <row r="709" spans="2:9" x14ac:dyDescent="0.2">
      <c r="B709" s="2">
        <v>43994</v>
      </c>
      <c r="C709" s="20">
        <v>5307</v>
      </c>
      <c r="D709" s="20" t="s">
        <v>3119</v>
      </c>
      <c r="E709" s="3" t="s">
        <v>1350</v>
      </c>
      <c r="F709" s="3" t="s">
        <v>15</v>
      </c>
      <c r="G709" s="3" t="s">
        <v>2865</v>
      </c>
      <c r="H709" s="3" t="s">
        <v>2866</v>
      </c>
      <c r="I709" s="4">
        <v>985.31</v>
      </c>
    </row>
    <row r="710" spans="2:9" x14ac:dyDescent="0.2">
      <c r="B710" s="2">
        <v>43994</v>
      </c>
      <c r="C710" s="20">
        <v>5307</v>
      </c>
      <c r="D710" s="20" t="s">
        <v>3119</v>
      </c>
      <c r="E710" s="3" t="s">
        <v>1351</v>
      </c>
      <c r="F710" s="3" t="s">
        <v>15</v>
      </c>
      <c r="G710" s="3" t="s">
        <v>2867</v>
      </c>
      <c r="H710" s="3" t="s">
        <v>2868</v>
      </c>
      <c r="I710" s="4">
        <v>985.31</v>
      </c>
    </row>
    <row r="711" spans="2:9" x14ac:dyDescent="0.2">
      <c r="B711" s="2">
        <v>43994</v>
      </c>
      <c r="C711" s="20">
        <v>5307</v>
      </c>
      <c r="D711" s="20" t="s">
        <v>3119</v>
      </c>
      <c r="E711" s="3" t="s">
        <v>1352</v>
      </c>
      <c r="F711" s="3" t="s">
        <v>15</v>
      </c>
      <c r="G711" s="3" t="s">
        <v>2869</v>
      </c>
      <c r="H711" s="3" t="s">
        <v>2870</v>
      </c>
      <c r="I711" s="4">
        <v>985.31</v>
      </c>
    </row>
    <row r="712" spans="2:9" x14ac:dyDescent="0.2">
      <c r="B712" s="2">
        <v>43994</v>
      </c>
      <c r="C712" s="20">
        <v>5307</v>
      </c>
      <c r="D712" s="20" t="s">
        <v>3119</v>
      </c>
      <c r="E712" s="3" t="s">
        <v>1353</v>
      </c>
      <c r="F712" s="3" t="s">
        <v>15</v>
      </c>
      <c r="G712" s="3" t="s">
        <v>2871</v>
      </c>
      <c r="H712" s="3" t="s">
        <v>2872</v>
      </c>
      <c r="I712" s="4">
        <v>985.31</v>
      </c>
    </row>
    <row r="713" spans="2:9" x14ac:dyDescent="0.2">
      <c r="B713" s="2">
        <v>43994</v>
      </c>
      <c r="C713" s="20">
        <v>5307</v>
      </c>
      <c r="D713" s="20" t="s">
        <v>3119</v>
      </c>
      <c r="E713" s="3" t="s">
        <v>1354</v>
      </c>
      <c r="F713" s="3" t="s">
        <v>15</v>
      </c>
      <c r="G713" s="3" t="s">
        <v>2873</v>
      </c>
      <c r="H713" s="3" t="s">
        <v>2874</v>
      </c>
      <c r="I713" s="4">
        <v>985.31</v>
      </c>
    </row>
    <row r="714" spans="2:9" x14ac:dyDescent="0.2">
      <c r="B714" s="2">
        <v>43994</v>
      </c>
      <c r="C714" s="20">
        <v>5307</v>
      </c>
      <c r="D714" s="20" t="s">
        <v>3119</v>
      </c>
      <c r="E714" s="3" t="s">
        <v>1355</v>
      </c>
      <c r="F714" s="3" t="s">
        <v>15</v>
      </c>
      <c r="G714" s="3" t="s">
        <v>2875</v>
      </c>
      <c r="H714" s="3" t="s">
        <v>2876</v>
      </c>
      <c r="I714" s="4">
        <v>985.31</v>
      </c>
    </row>
    <row r="715" spans="2:9" x14ac:dyDescent="0.2">
      <c r="B715" s="2">
        <v>43994</v>
      </c>
      <c r="C715" s="20">
        <v>5307</v>
      </c>
      <c r="D715" s="20" t="s">
        <v>3119</v>
      </c>
      <c r="E715" s="3" t="s">
        <v>1356</v>
      </c>
      <c r="F715" s="3" t="s">
        <v>15</v>
      </c>
      <c r="G715" s="3" t="s">
        <v>2877</v>
      </c>
      <c r="H715" s="3" t="s">
        <v>2878</v>
      </c>
      <c r="I715" s="4">
        <v>985.31</v>
      </c>
    </row>
    <row r="716" spans="2:9" x14ac:dyDescent="0.2">
      <c r="B716" s="2">
        <v>43994</v>
      </c>
      <c r="C716" s="20">
        <v>5307</v>
      </c>
      <c r="D716" s="20" t="s">
        <v>3119</v>
      </c>
      <c r="E716" s="3" t="s">
        <v>1357</v>
      </c>
      <c r="F716" s="3" t="s">
        <v>15</v>
      </c>
      <c r="G716" s="3" t="s">
        <v>2879</v>
      </c>
      <c r="H716" s="3" t="s">
        <v>2880</v>
      </c>
      <c r="I716" s="4">
        <v>985.31</v>
      </c>
    </row>
    <row r="717" spans="2:9" x14ac:dyDescent="0.2">
      <c r="B717" s="2">
        <v>43994</v>
      </c>
      <c r="C717" s="20">
        <v>5307</v>
      </c>
      <c r="D717" s="20" t="s">
        <v>3119</v>
      </c>
      <c r="E717" s="3" t="s">
        <v>1358</v>
      </c>
      <c r="F717" s="3" t="s">
        <v>15</v>
      </c>
      <c r="G717" s="3" t="s">
        <v>2881</v>
      </c>
      <c r="H717" s="3" t="s">
        <v>2882</v>
      </c>
      <c r="I717" s="4">
        <v>985.31</v>
      </c>
    </row>
    <row r="718" spans="2:9" x14ac:dyDescent="0.2">
      <c r="B718" s="2">
        <v>43994</v>
      </c>
      <c r="C718" s="20">
        <v>5307</v>
      </c>
      <c r="D718" s="20" t="s">
        <v>3119</v>
      </c>
      <c r="E718" s="3" t="s">
        <v>1359</v>
      </c>
      <c r="F718" s="3" t="s">
        <v>15</v>
      </c>
      <c r="G718" s="3" t="s">
        <v>2883</v>
      </c>
      <c r="H718" s="3" t="s">
        <v>2884</v>
      </c>
      <c r="I718" s="4">
        <v>985.31</v>
      </c>
    </row>
    <row r="719" spans="2:9" x14ac:dyDescent="0.2">
      <c r="B719" s="2">
        <v>43994</v>
      </c>
      <c r="C719" s="20">
        <v>5307</v>
      </c>
      <c r="D719" s="20" t="s">
        <v>3119</v>
      </c>
      <c r="E719" s="3" t="s">
        <v>1360</v>
      </c>
      <c r="F719" s="3" t="s">
        <v>15</v>
      </c>
      <c r="G719" s="3" t="s">
        <v>2885</v>
      </c>
      <c r="H719" s="3" t="s">
        <v>2886</v>
      </c>
      <c r="I719" s="4">
        <v>985.31</v>
      </c>
    </row>
    <row r="720" spans="2:9" x14ac:dyDescent="0.2">
      <c r="B720" s="2">
        <v>43994</v>
      </c>
      <c r="C720" s="20">
        <v>5307</v>
      </c>
      <c r="D720" s="20" t="s">
        <v>3119</v>
      </c>
      <c r="E720" s="3" t="s">
        <v>1361</v>
      </c>
      <c r="F720" s="3" t="s">
        <v>15</v>
      </c>
      <c r="G720" s="3" t="s">
        <v>2887</v>
      </c>
      <c r="H720" s="3" t="s">
        <v>2888</v>
      </c>
      <c r="I720" s="4">
        <v>985.31</v>
      </c>
    </row>
    <row r="721" spans="2:9" x14ac:dyDescent="0.2">
      <c r="B721" s="2">
        <v>43994</v>
      </c>
      <c r="C721" s="20">
        <v>5307</v>
      </c>
      <c r="D721" s="20" t="s">
        <v>3119</v>
      </c>
      <c r="E721" s="3" t="s">
        <v>1362</v>
      </c>
      <c r="F721" s="3" t="s">
        <v>15</v>
      </c>
      <c r="G721" s="3" t="s">
        <v>2889</v>
      </c>
      <c r="H721" s="3" t="s">
        <v>2890</v>
      </c>
      <c r="I721" s="4">
        <v>985.31</v>
      </c>
    </row>
    <row r="722" spans="2:9" x14ac:dyDescent="0.2">
      <c r="B722" s="2">
        <v>43994</v>
      </c>
      <c r="C722" s="20">
        <v>5307</v>
      </c>
      <c r="D722" s="20" t="s">
        <v>3119</v>
      </c>
      <c r="E722" s="3" t="s">
        <v>1363</v>
      </c>
      <c r="F722" s="3" t="s">
        <v>15</v>
      </c>
      <c r="G722" s="3" t="s">
        <v>2891</v>
      </c>
      <c r="H722" s="3" t="s">
        <v>2892</v>
      </c>
      <c r="I722" s="4">
        <v>985.31</v>
      </c>
    </row>
    <row r="723" spans="2:9" x14ac:dyDescent="0.2">
      <c r="B723" s="2">
        <v>43994</v>
      </c>
      <c r="C723" s="20">
        <v>5307</v>
      </c>
      <c r="D723" s="20" t="s">
        <v>3119</v>
      </c>
      <c r="E723" s="3" t="s">
        <v>1364</v>
      </c>
      <c r="F723" s="3" t="s">
        <v>15</v>
      </c>
      <c r="G723" s="3" t="s">
        <v>2893</v>
      </c>
      <c r="H723" s="3" t="s">
        <v>2894</v>
      </c>
      <c r="I723" s="4">
        <v>985.31</v>
      </c>
    </row>
    <row r="724" spans="2:9" x14ac:dyDescent="0.2">
      <c r="B724" s="2">
        <v>43994</v>
      </c>
      <c r="C724" s="20">
        <v>5307</v>
      </c>
      <c r="D724" s="20" t="s">
        <v>3119</v>
      </c>
      <c r="E724" s="3" t="s">
        <v>1365</v>
      </c>
      <c r="F724" s="3" t="s">
        <v>15</v>
      </c>
      <c r="G724" s="3" t="s">
        <v>2895</v>
      </c>
      <c r="H724" s="3" t="s">
        <v>2896</v>
      </c>
      <c r="I724" s="4">
        <v>985.31</v>
      </c>
    </row>
    <row r="725" spans="2:9" x14ac:dyDescent="0.2">
      <c r="B725" s="2">
        <v>43994</v>
      </c>
      <c r="C725" s="20">
        <v>5307</v>
      </c>
      <c r="D725" s="20" t="s">
        <v>3119</v>
      </c>
      <c r="E725" s="3" t="s">
        <v>1366</v>
      </c>
      <c r="F725" s="3" t="s">
        <v>15</v>
      </c>
      <c r="G725" s="3" t="s">
        <v>2897</v>
      </c>
      <c r="H725" s="3" t="s">
        <v>2898</v>
      </c>
      <c r="I725" s="4">
        <v>985.31</v>
      </c>
    </row>
    <row r="726" spans="2:9" x14ac:dyDescent="0.2">
      <c r="B726" s="2">
        <v>43994</v>
      </c>
      <c r="C726" s="20">
        <v>5307</v>
      </c>
      <c r="D726" s="20" t="s">
        <v>3119</v>
      </c>
      <c r="E726" s="3" t="s">
        <v>1367</v>
      </c>
      <c r="F726" s="3" t="s">
        <v>15</v>
      </c>
      <c r="G726" s="3" t="s">
        <v>2899</v>
      </c>
      <c r="H726" s="3" t="s">
        <v>2900</v>
      </c>
      <c r="I726" s="4">
        <v>985.31</v>
      </c>
    </row>
    <row r="727" spans="2:9" x14ac:dyDescent="0.2">
      <c r="B727" s="2">
        <v>43994</v>
      </c>
      <c r="C727" s="20">
        <v>5307</v>
      </c>
      <c r="D727" s="20" t="s">
        <v>3119</v>
      </c>
      <c r="E727" s="3" t="s">
        <v>1368</v>
      </c>
      <c r="F727" s="3" t="s">
        <v>15</v>
      </c>
      <c r="G727" s="3" t="s">
        <v>2901</v>
      </c>
      <c r="H727" s="3" t="s">
        <v>2902</v>
      </c>
      <c r="I727" s="4">
        <v>985.31</v>
      </c>
    </row>
    <row r="728" spans="2:9" x14ac:dyDescent="0.2">
      <c r="B728" s="2">
        <v>43994</v>
      </c>
      <c r="C728" s="20">
        <v>5307</v>
      </c>
      <c r="D728" s="20" t="s">
        <v>3119</v>
      </c>
      <c r="E728" s="3" t="s">
        <v>1369</v>
      </c>
      <c r="F728" s="3" t="s">
        <v>15</v>
      </c>
      <c r="G728" s="3" t="s">
        <v>2903</v>
      </c>
      <c r="H728" s="3" t="s">
        <v>2904</v>
      </c>
      <c r="I728" s="4">
        <v>985.31</v>
      </c>
    </row>
    <row r="729" spans="2:9" x14ac:dyDescent="0.2">
      <c r="B729" s="2">
        <v>43994</v>
      </c>
      <c r="C729" s="20">
        <v>5307</v>
      </c>
      <c r="D729" s="20" t="s">
        <v>3119</v>
      </c>
      <c r="E729" s="3" t="s">
        <v>1370</v>
      </c>
      <c r="F729" s="3" t="s">
        <v>15</v>
      </c>
      <c r="G729" s="3" t="s">
        <v>2905</v>
      </c>
      <c r="H729" s="3" t="s">
        <v>2906</v>
      </c>
      <c r="I729" s="4">
        <v>985.31</v>
      </c>
    </row>
    <row r="730" spans="2:9" x14ac:dyDescent="0.2">
      <c r="B730" s="2">
        <v>43994</v>
      </c>
      <c r="C730" s="20">
        <v>5307</v>
      </c>
      <c r="D730" s="20" t="s">
        <v>3119</v>
      </c>
      <c r="E730" s="3" t="s">
        <v>1371</v>
      </c>
      <c r="F730" s="3" t="s">
        <v>15</v>
      </c>
      <c r="G730" s="3" t="s">
        <v>2907</v>
      </c>
      <c r="H730" s="3" t="s">
        <v>2908</v>
      </c>
      <c r="I730" s="4">
        <v>985.31</v>
      </c>
    </row>
    <row r="731" spans="2:9" x14ac:dyDescent="0.2">
      <c r="B731" s="2">
        <v>43994</v>
      </c>
      <c r="C731" s="20">
        <v>5307</v>
      </c>
      <c r="D731" s="20" t="s">
        <v>3119</v>
      </c>
      <c r="E731" s="3" t="s">
        <v>1372</v>
      </c>
      <c r="F731" s="3" t="s">
        <v>15</v>
      </c>
      <c r="G731" s="3" t="s">
        <v>2909</v>
      </c>
      <c r="H731" s="3" t="s">
        <v>2910</v>
      </c>
      <c r="I731" s="4">
        <v>985.31</v>
      </c>
    </row>
    <row r="732" spans="2:9" x14ac:dyDescent="0.2">
      <c r="B732" s="2">
        <v>43994</v>
      </c>
      <c r="C732" s="20">
        <v>5307</v>
      </c>
      <c r="D732" s="20" t="s">
        <v>3119</v>
      </c>
      <c r="E732" s="3" t="s">
        <v>1373</v>
      </c>
      <c r="F732" s="3" t="s">
        <v>15</v>
      </c>
      <c r="G732" s="3" t="s">
        <v>2911</v>
      </c>
      <c r="H732" s="3" t="s">
        <v>2912</v>
      </c>
      <c r="I732" s="4">
        <v>985.31</v>
      </c>
    </row>
    <row r="733" spans="2:9" x14ac:dyDescent="0.2">
      <c r="B733" s="2">
        <v>43994</v>
      </c>
      <c r="C733" s="20">
        <v>5307</v>
      </c>
      <c r="D733" s="20" t="s">
        <v>3119</v>
      </c>
      <c r="E733" s="3" t="s">
        <v>1374</v>
      </c>
      <c r="F733" s="3" t="s">
        <v>15</v>
      </c>
      <c r="G733" s="3" t="s">
        <v>2913</v>
      </c>
      <c r="H733" s="3" t="s">
        <v>2914</v>
      </c>
      <c r="I733" s="4">
        <v>985.31</v>
      </c>
    </row>
    <row r="734" spans="2:9" x14ac:dyDescent="0.2">
      <c r="B734" s="2">
        <v>43994</v>
      </c>
      <c r="C734" s="20">
        <v>5307</v>
      </c>
      <c r="D734" s="20" t="s">
        <v>3119</v>
      </c>
      <c r="E734" s="3" t="s">
        <v>1375</v>
      </c>
      <c r="F734" s="3" t="s">
        <v>15</v>
      </c>
      <c r="G734" s="3" t="s">
        <v>2915</v>
      </c>
      <c r="H734" s="3" t="s">
        <v>2916</v>
      </c>
      <c r="I734" s="4">
        <v>985.31</v>
      </c>
    </row>
    <row r="735" spans="2:9" x14ac:dyDescent="0.2">
      <c r="B735" s="2">
        <v>43994</v>
      </c>
      <c r="C735" s="20">
        <v>5307</v>
      </c>
      <c r="D735" s="20" t="s">
        <v>3119</v>
      </c>
      <c r="E735" s="3" t="s">
        <v>1376</v>
      </c>
      <c r="F735" s="3" t="s">
        <v>15</v>
      </c>
      <c r="G735" s="3" t="s">
        <v>2917</v>
      </c>
      <c r="H735" s="3" t="s">
        <v>2918</v>
      </c>
      <c r="I735" s="4">
        <v>985.31</v>
      </c>
    </row>
    <row r="736" spans="2:9" x14ac:dyDescent="0.2">
      <c r="B736" s="2">
        <v>43994</v>
      </c>
      <c r="C736" s="20">
        <v>5307</v>
      </c>
      <c r="D736" s="20" t="s">
        <v>3119</v>
      </c>
      <c r="E736" s="3" t="s">
        <v>1377</v>
      </c>
      <c r="F736" s="3" t="s">
        <v>15</v>
      </c>
      <c r="G736" s="3" t="s">
        <v>2919</v>
      </c>
      <c r="H736" s="3" t="s">
        <v>2920</v>
      </c>
      <c r="I736" s="4">
        <v>985.31</v>
      </c>
    </row>
    <row r="737" spans="2:9" x14ac:dyDescent="0.2">
      <c r="B737" s="2">
        <v>43994</v>
      </c>
      <c r="C737" s="20">
        <v>5307</v>
      </c>
      <c r="D737" s="20" t="s">
        <v>3119</v>
      </c>
      <c r="E737" s="3" t="s">
        <v>1378</v>
      </c>
      <c r="F737" s="3" t="s">
        <v>15</v>
      </c>
      <c r="G737" s="3" t="s">
        <v>2921</v>
      </c>
      <c r="H737" s="3" t="s">
        <v>2922</v>
      </c>
      <c r="I737" s="4">
        <v>985.31</v>
      </c>
    </row>
    <row r="738" spans="2:9" x14ac:dyDescent="0.2">
      <c r="B738" s="2">
        <v>43994</v>
      </c>
      <c r="C738" s="20">
        <v>5307</v>
      </c>
      <c r="D738" s="20" t="s">
        <v>3119</v>
      </c>
      <c r="E738" s="3" t="s">
        <v>1379</v>
      </c>
      <c r="F738" s="3" t="s">
        <v>15</v>
      </c>
      <c r="G738" s="3" t="s">
        <v>2923</v>
      </c>
      <c r="H738" s="3" t="s">
        <v>2924</v>
      </c>
      <c r="I738" s="4">
        <v>985.31</v>
      </c>
    </row>
    <row r="739" spans="2:9" x14ac:dyDescent="0.2">
      <c r="B739" s="2">
        <v>43994</v>
      </c>
      <c r="C739" s="20">
        <v>5307</v>
      </c>
      <c r="D739" s="20" t="s">
        <v>3119</v>
      </c>
      <c r="E739" s="3" t="s">
        <v>1380</v>
      </c>
      <c r="F739" s="3" t="s">
        <v>15</v>
      </c>
      <c r="G739" s="3" t="s">
        <v>2925</v>
      </c>
      <c r="H739" s="3" t="s">
        <v>2926</v>
      </c>
      <c r="I739" s="4">
        <v>985.31</v>
      </c>
    </row>
    <row r="740" spans="2:9" x14ac:dyDescent="0.2">
      <c r="B740" s="2">
        <v>43994</v>
      </c>
      <c r="C740" s="20">
        <v>5307</v>
      </c>
      <c r="D740" s="20" t="s">
        <v>3119</v>
      </c>
      <c r="E740" s="3" t="s">
        <v>1381</v>
      </c>
      <c r="F740" s="3" t="s">
        <v>15</v>
      </c>
      <c r="G740" s="3" t="s">
        <v>2927</v>
      </c>
      <c r="H740" s="3" t="s">
        <v>2928</v>
      </c>
      <c r="I740" s="4">
        <v>985.31</v>
      </c>
    </row>
    <row r="741" spans="2:9" x14ac:dyDescent="0.2">
      <c r="B741" s="2">
        <v>43994</v>
      </c>
      <c r="C741" s="20">
        <v>5307</v>
      </c>
      <c r="D741" s="20" t="s">
        <v>3119</v>
      </c>
      <c r="E741" s="3" t="s">
        <v>1382</v>
      </c>
      <c r="F741" s="3" t="s">
        <v>15</v>
      </c>
      <c r="G741" s="3" t="s">
        <v>2929</v>
      </c>
      <c r="H741" s="3" t="s">
        <v>2930</v>
      </c>
      <c r="I741" s="4">
        <v>985.31</v>
      </c>
    </row>
    <row r="742" spans="2:9" x14ac:dyDescent="0.2">
      <c r="B742" s="2">
        <v>43994</v>
      </c>
      <c r="C742" s="20">
        <v>5307</v>
      </c>
      <c r="D742" s="20" t="s">
        <v>3119</v>
      </c>
      <c r="E742" s="3" t="s">
        <v>1383</v>
      </c>
      <c r="F742" s="3" t="s">
        <v>15</v>
      </c>
      <c r="G742" s="3" t="s">
        <v>2931</v>
      </c>
      <c r="H742" s="3" t="s">
        <v>2932</v>
      </c>
      <c r="I742" s="4">
        <v>985.31</v>
      </c>
    </row>
    <row r="743" spans="2:9" x14ac:dyDescent="0.2">
      <c r="B743" s="2">
        <v>43994</v>
      </c>
      <c r="C743" s="20">
        <v>5307</v>
      </c>
      <c r="D743" s="20" t="s">
        <v>3119</v>
      </c>
      <c r="E743" s="3" t="s">
        <v>1384</v>
      </c>
      <c r="F743" s="3" t="s">
        <v>15</v>
      </c>
      <c r="G743" s="3" t="s">
        <v>2933</v>
      </c>
      <c r="H743" s="3" t="s">
        <v>2934</v>
      </c>
      <c r="I743" s="4">
        <v>985.31</v>
      </c>
    </row>
    <row r="744" spans="2:9" x14ac:dyDescent="0.2">
      <c r="B744" s="2">
        <v>43994</v>
      </c>
      <c r="C744" s="20">
        <v>5307</v>
      </c>
      <c r="D744" s="20" t="s">
        <v>3119</v>
      </c>
      <c r="E744" s="3" t="s">
        <v>1385</v>
      </c>
      <c r="F744" s="3" t="s">
        <v>15</v>
      </c>
      <c r="G744" s="3" t="s">
        <v>2935</v>
      </c>
      <c r="H744" s="3" t="s">
        <v>2936</v>
      </c>
      <c r="I744" s="4">
        <v>985.31</v>
      </c>
    </row>
    <row r="745" spans="2:9" x14ac:dyDescent="0.2">
      <c r="B745" s="2">
        <v>43994</v>
      </c>
      <c r="C745" s="20">
        <v>5307</v>
      </c>
      <c r="D745" s="20" t="s">
        <v>3119</v>
      </c>
      <c r="E745" s="3" t="s">
        <v>1386</v>
      </c>
      <c r="F745" s="3" t="s">
        <v>15</v>
      </c>
      <c r="G745" s="3" t="s">
        <v>2937</v>
      </c>
      <c r="H745" s="3" t="s">
        <v>2938</v>
      </c>
      <c r="I745" s="4">
        <v>985.31</v>
      </c>
    </row>
    <row r="746" spans="2:9" x14ac:dyDescent="0.2">
      <c r="B746" s="2">
        <v>43994</v>
      </c>
      <c r="C746" s="20">
        <v>5307</v>
      </c>
      <c r="D746" s="20" t="s">
        <v>3119</v>
      </c>
      <c r="E746" s="3" t="s">
        <v>1387</v>
      </c>
      <c r="F746" s="3" t="s">
        <v>15</v>
      </c>
      <c r="G746" s="3" t="s">
        <v>2939</v>
      </c>
      <c r="H746" s="3" t="s">
        <v>2940</v>
      </c>
      <c r="I746" s="4">
        <v>985.31</v>
      </c>
    </row>
    <row r="747" spans="2:9" x14ac:dyDescent="0.2">
      <c r="B747" s="2">
        <v>43994</v>
      </c>
      <c r="C747" s="20">
        <v>5307</v>
      </c>
      <c r="D747" s="20" t="s">
        <v>3119</v>
      </c>
      <c r="E747" s="3" t="s">
        <v>1388</v>
      </c>
      <c r="F747" s="3" t="s">
        <v>15</v>
      </c>
      <c r="G747" s="3" t="s">
        <v>2941</v>
      </c>
      <c r="H747" s="3" t="s">
        <v>2942</v>
      </c>
      <c r="I747" s="4">
        <v>985.31</v>
      </c>
    </row>
    <row r="748" spans="2:9" x14ac:dyDescent="0.2">
      <c r="B748" s="2">
        <v>43994</v>
      </c>
      <c r="C748" s="20">
        <v>5307</v>
      </c>
      <c r="D748" s="20" t="s">
        <v>3119</v>
      </c>
      <c r="E748" s="3" t="s">
        <v>1389</v>
      </c>
      <c r="F748" s="3" t="s">
        <v>15</v>
      </c>
      <c r="G748" s="3" t="s">
        <v>2943</v>
      </c>
      <c r="H748" s="3" t="s">
        <v>2944</v>
      </c>
      <c r="I748" s="4">
        <v>985.31</v>
      </c>
    </row>
    <row r="749" spans="2:9" x14ac:dyDescent="0.2">
      <c r="B749" s="2">
        <v>43994</v>
      </c>
      <c r="C749" s="20">
        <v>5307</v>
      </c>
      <c r="D749" s="20" t="s">
        <v>3119</v>
      </c>
      <c r="E749" s="3" t="s">
        <v>1390</v>
      </c>
      <c r="F749" s="3" t="s">
        <v>15</v>
      </c>
      <c r="G749" s="3" t="s">
        <v>2945</v>
      </c>
      <c r="H749" s="3" t="s">
        <v>2946</v>
      </c>
      <c r="I749" s="4">
        <v>985.31</v>
      </c>
    </row>
    <row r="750" spans="2:9" x14ac:dyDescent="0.2">
      <c r="B750" s="2">
        <v>43994</v>
      </c>
      <c r="C750" s="20">
        <v>5307</v>
      </c>
      <c r="D750" s="20" t="s">
        <v>3119</v>
      </c>
      <c r="E750" s="3" t="s">
        <v>1391</v>
      </c>
      <c r="F750" s="3" t="s">
        <v>15</v>
      </c>
      <c r="G750" s="3" t="s">
        <v>2947</v>
      </c>
      <c r="H750" s="3" t="s">
        <v>2948</v>
      </c>
      <c r="I750" s="4">
        <v>985.31</v>
      </c>
    </row>
    <row r="751" spans="2:9" x14ac:dyDescent="0.2">
      <c r="B751" s="2">
        <v>43994</v>
      </c>
      <c r="C751" s="20">
        <v>5307</v>
      </c>
      <c r="D751" s="20" t="s">
        <v>3119</v>
      </c>
      <c r="E751" s="3" t="s">
        <v>1392</v>
      </c>
      <c r="F751" s="3" t="s">
        <v>15</v>
      </c>
      <c r="G751" s="3" t="s">
        <v>2949</v>
      </c>
      <c r="H751" s="3" t="s">
        <v>2950</v>
      </c>
      <c r="I751" s="4">
        <v>985.31</v>
      </c>
    </row>
    <row r="752" spans="2:9" x14ac:dyDescent="0.2">
      <c r="B752" s="2">
        <v>43994</v>
      </c>
      <c r="C752" s="20">
        <v>5307</v>
      </c>
      <c r="D752" s="20" t="s">
        <v>3119</v>
      </c>
      <c r="E752" s="3" t="s">
        <v>1393</v>
      </c>
      <c r="F752" s="3" t="s">
        <v>15</v>
      </c>
      <c r="G752" s="3" t="s">
        <v>2951</v>
      </c>
      <c r="H752" s="3" t="s">
        <v>2952</v>
      </c>
      <c r="I752" s="4">
        <v>985.31</v>
      </c>
    </row>
    <row r="753" spans="2:9" x14ac:dyDescent="0.2">
      <c r="B753" s="2">
        <v>43994</v>
      </c>
      <c r="C753" s="20">
        <v>5307</v>
      </c>
      <c r="D753" s="20" t="s">
        <v>3119</v>
      </c>
      <c r="E753" s="3" t="s">
        <v>1394</v>
      </c>
      <c r="F753" s="3" t="s">
        <v>15</v>
      </c>
      <c r="G753" s="3" t="s">
        <v>2953</v>
      </c>
      <c r="H753" s="3" t="s">
        <v>2954</v>
      </c>
      <c r="I753" s="4">
        <v>985.31</v>
      </c>
    </row>
    <row r="754" spans="2:9" x14ac:dyDescent="0.2">
      <c r="B754" s="2">
        <v>43994</v>
      </c>
      <c r="C754" s="20">
        <v>5307</v>
      </c>
      <c r="D754" s="20" t="s">
        <v>3119</v>
      </c>
      <c r="E754" s="3" t="s">
        <v>1395</v>
      </c>
      <c r="F754" s="3" t="s">
        <v>15</v>
      </c>
      <c r="G754" s="3" t="s">
        <v>2955</v>
      </c>
      <c r="H754" s="3" t="s">
        <v>2956</v>
      </c>
      <c r="I754" s="4">
        <v>985.31</v>
      </c>
    </row>
    <row r="755" spans="2:9" x14ac:dyDescent="0.2">
      <c r="B755" s="2">
        <v>43994</v>
      </c>
      <c r="C755" s="20">
        <v>5307</v>
      </c>
      <c r="D755" s="20" t="s">
        <v>3119</v>
      </c>
      <c r="E755" s="3" t="s">
        <v>1396</v>
      </c>
      <c r="F755" s="3" t="s">
        <v>15</v>
      </c>
      <c r="G755" s="3" t="s">
        <v>2957</v>
      </c>
      <c r="H755" s="3" t="s">
        <v>2958</v>
      </c>
      <c r="I755" s="4">
        <v>985.31</v>
      </c>
    </row>
    <row r="756" spans="2:9" x14ac:dyDescent="0.2">
      <c r="B756" s="2">
        <v>43994</v>
      </c>
      <c r="C756" s="20">
        <v>5307</v>
      </c>
      <c r="D756" s="20" t="s">
        <v>3119</v>
      </c>
      <c r="E756" s="3" t="s">
        <v>1397</v>
      </c>
      <c r="F756" s="3" t="s">
        <v>15</v>
      </c>
      <c r="G756" s="3" t="s">
        <v>2959</v>
      </c>
      <c r="H756" s="3" t="s">
        <v>2960</v>
      </c>
      <c r="I756" s="4">
        <v>985.31</v>
      </c>
    </row>
    <row r="757" spans="2:9" x14ac:dyDescent="0.2">
      <c r="B757" s="2">
        <v>43994</v>
      </c>
      <c r="C757" s="20">
        <v>5307</v>
      </c>
      <c r="D757" s="20" t="s">
        <v>3119</v>
      </c>
      <c r="E757" s="3" t="s">
        <v>1398</v>
      </c>
      <c r="F757" s="3" t="s">
        <v>15</v>
      </c>
      <c r="G757" s="3" t="s">
        <v>2961</v>
      </c>
      <c r="H757" s="3" t="s">
        <v>2962</v>
      </c>
      <c r="I757" s="4">
        <v>985.31</v>
      </c>
    </row>
    <row r="758" spans="2:9" x14ac:dyDescent="0.2">
      <c r="B758" s="2">
        <v>43994</v>
      </c>
      <c r="C758" s="20">
        <v>5307</v>
      </c>
      <c r="D758" s="20" t="s">
        <v>3119</v>
      </c>
      <c r="E758" s="3" t="s">
        <v>1399</v>
      </c>
      <c r="F758" s="3" t="s">
        <v>15</v>
      </c>
      <c r="G758" s="3" t="s">
        <v>2963</v>
      </c>
      <c r="H758" s="3" t="s">
        <v>2964</v>
      </c>
      <c r="I758" s="4">
        <v>985.31</v>
      </c>
    </row>
    <row r="759" spans="2:9" x14ac:dyDescent="0.2">
      <c r="B759" s="2">
        <v>43994</v>
      </c>
      <c r="C759" s="20">
        <v>5307</v>
      </c>
      <c r="D759" s="20" t="s">
        <v>3119</v>
      </c>
      <c r="E759" s="3" t="s">
        <v>1400</v>
      </c>
      <c r="F759" s="3" t="s">
        <v>15</v>
      </c>
      <c r="G759" s="3" t="s">
        <v>2965</v>
      </c>
      <c r="H759" s="3" t="s">
        <v>2966</v>
      </c>
      <c r="I759" s="4">
        <v>985.31</v>
      </c>
    </row>
    <row r="760" spans="2:9" x14ac:dyDescent="0.2">
      <c r="B760" s="2">
        <v>43994</v>
      </c>
      <c r="C760" s="20">
        <v>5307</v>
      </c>
      <c r="D760" s="20" t="s">
        <v>3119</v>
      </c>
      <c r="E760" s="3" t="s">
        <v>1401</v>
      </c>
      <c r="F760" s="3" t="s">
        <v>15</v>
      </c>
      <c r="G760" s="3" t="s">
        <v>2967</v>
      </c>
      <c r="H760" s="3" t="s">
        <v>2968</v>
      </c>
      <c r="I760" s="4">
        <v>985.31</v>
      </c>
    </row>
    <row r="761" spans="2:9" x14ac:dyDescent="0.2">
      <c r="B761" s="2">
        <v>43994</v>
      </c>
      <c r="C761" s="20">
        <v>5307</v>
      </c>
      <c r="D761" s="20" t="s">
        <v>3119</v>
      </c>
      <c r="E761" s="3" t="s">
        <v>1402</v>
      </c>
      <c r="F761" s="3" t="s">
        <v>15</v>
      </c>
      <c r="G761" s="3" t="s">
        <v>2969</v>
      </c>
      <c r="H761" s="3" t="s">
        <v>2970</v>
      </c>
      <c r="I761" s="4">
        <v>985.31</v>
      </c>
    </row>
    <row r="762" spans="2:9" x14ac:dyDescent="0.2">
      <c r="B762" s="2">
        <v>43994</v>
      </c>
      <c r="C762" s="20">
        <v>5307</v>
      </c>
      <c r="D762" s="20" t="s">
        <v>3119</v>
      </c>
      <c r="E762" s="3" t="s">
        <v>1403</v>
      </c>
      <c r="F762" s="3" t="s">
        <v>15</v>
      </c>
      <c r="G762" s="3" t="s">
        <v>2971</v>
      </c>
      <c r="H762" s="3" t="s">
        <v>2972</v>
      </c>
      <c r="I762" s="4">
        <v>985.31</v>
      </c>
    </row>
    <row r="763" spans="2:9" x14ac:dyDescent="0.2">
      <c r="B763" s="2">
        <v>43994</v>
      </c>
      <c r="C763" s="20">
        <v>5307</v>
      </c>
      <c r="D763" s="20" t="s">
        <v>3119</v>
      </c>
      <c r="E763" s="3" t="s">
        <v>1404</v>
      </c>
      <c r="F763" s="3" t="s">
        <v>15</v>
      </c>
      <c r="G763" s="3" t="s">
        <v>2973</v>
      </c>
      <c r="H763" s="3" t="s">
        <v>2974</v>
      </c>
      <c r="I763" s="4">
        <v>985.31</v>
      </c>
    </row>
    <row r="764" spans="2:9" x14ac:dyDescent="0.2">
      <c r="B764" s="2">
        <v>43994</v>
      </c>
      <c r="C764" s="20">
        <v>5307</v>
      </c>
      <c r="D764" s="20" t="s">
        <v>3119</v>
      </c>
      <c r="E764" s="3" t="s">
        <v>1405</v>
      </c>
      <c r="F764" s="3" t="s">
        <v>15</v>
      </c>
      <c r="G764" s="3" t="s">
        <v>2975</v>
      </c>
      <c r="H764" s="3" t="s">
        <v>2976</v>
      </c>
      <c r="I764" s="4">
        <v>985.31</v>
      </c>
    </row>
    <row r="765" spans="2:9" x14ac:dyDescent="0.2">
      <c r="B765" s="2">
        <v>43994</v>
      </c>
      <c r="C765" s="20">
        <v>5307</v>
      </c>
      <c r="D765" s="20" t="s">
        <v>3119</v>
      </c>
      <c r="E765" s="3" t="s">
        <v>1406</v>
      </c>
      <c r="F765" s="3" t="s">
        <v>15</v>
      </c>
      <c r="G765" s="3" t="s">
        <v>2977</v>
      </c>
      <c r="H765" s="3" t="s">
        <v>2978</v>
      </c>
      <c r="I765" s="4">
        <v>985.31</v>
      </c>
    </row>
    <row r="766" spans="2:9" x14ac:dyDescent="0.2">
      <c r="B766" s="2">
        <v>43994</v>
      </c>
      <c r="C766" s="20">
        <v>5307</v>
      </c>
      <c r="D766" s="20" t="s">
        <v>3119</v>
      </c>
      <c r="E766" s="3" t="s">
        <v>1407</v>
      </c>
      <c r="F766" s="3" t="s">
        <v>15</v>
      </c>
      <c r="G766" s="3" t="s">
        <v>2979</v>
      </c>
      <c r="H766" s="3" t="s">
        <v>2980</v>
      </c>
      <c r="I766" s="4">
        <v>985.31</v>
      </c>
    </row>
    <row r="767" spans="2:9" x14ac:dyDescent="0.2">
      <c r="B767" s="2">
        <v>43994</v>
      </c>
      <c r="C767" s="20">
        <v>5307</v>
      </c>
      <c r="D767" s="20" t="s">
        <v>3119</v>
      </c>
      <c r="E767" s="3" t="s">
        <v>1408</v>
      </c>
      <c r="F767" s="3" t="s">
        <v>15</v>
      </c>
      <c r="G767" s="3" t="s">
        <v>2981</v>
      </c>
      <c r="H767" s="3" t="s">
        <v>2982</v>
      </c>
      <c r="I767" s="4">
        <v>985.31</v>
      </c>
    </row>
    <row r="768" spans="2:9" x14ac:dyDescent="0.2">
      <c r="B768" s="2">
        <v>43994</v>
      </c>
      <c r="C768" s="20">
        <v>5307</v>
      </c>
      <c r="D768" s="20" t="s">
        <v>3119</v>
      </c>
      <c r="E768" s="3" t="s">
        <v>1409</v>
      </c>
      <c r="F768" s="3" t="s">
        <v>15</v>
      </c>
      <c r="G768" s="3" t="s">
        <v>2983</v>
      </c>
      <c r="H768" s="3" t="s">
        <v>2984</v>
      </c>
      <c r="I768" s="4">
        <v>985.31</v>
      </c>
    </row>
    <row r="769" spans="2:9" x14ac:dyDescent="0.2">
      <c r="B769" s="2">
        <v>43994</v>
      </c>
      <c r="C769" s="20">
        <v>5307</v>
      </c>
      <c r="D769" s="20" t="s">
        <v>3119</v>
      </c>
      <c r="E769" s="3" t="s">
        <v>1410</v>
      </c>
      <c r="F769" s="3" t="s">
        <v>15</v>
      </c>
      <c r="G769" s="3" t="s">
        <v>2985</v>
      </c>
      <c r="H769" s="3" t="s">
        <v>2986</v>
      </c>
      <c r="I769" s="4">
        <v>985.31</v>
      </c>
    </row>
    <row r="770" spans="2:9" x14ac:dyDescent="0.2">
      <c r="B770" s="2">
        <v>43994</v>
      </c>
      <c r="C770" s="20">
        <v>5307</v>
      </c>
      <c r="D770" s="20" t="s">
        <v>3119</v>
      </c>
      <c r="E770" s="3" t="s">
        <v>1411</v>
      </c>
      <c r="F770" s="3" t="s">
        <v>15</v>
      </c>
      <c r="G770" s="3" t="s">
        <v>2987</v>
      </c>
      <c r="H770" s="3" t="s">
        <v>2988</v>
      </c>
      <c r="I770" s="4">
        <v>985.31</v>
      </c>
    </row>
    <row r="771" spans="2:9" x14ac:dyDescent="0.2">
      <c r="B771" s="2">
        <v>43994</v>
      </c>
      <c r="C771" s="20">
        <v>5307</v>
      </c>
      <c r="D771" s="20" t="s">
        <v>3119</v>
      </c>
      <c r="E771" s="3" t="s">
        <v>1412</v>
      </c>
      <c r="F771" s="3" t="s">
        <v>15</v>
      </c>
      <c r="G771" s="3" t="s">
        <v>2989</v>
      </c>
      <c r="H771" s="3" t="s">
        <v>2990</v>
      </c>
      <c r="I771" s="4">
        <v>985.31</v>
      </c>
    </row>
    <row r="772" spans="2:9" x14ac:dyDescent="0.2">
      <c r="B772" s="2">
        <v>43994</v>
      </c>
      <c r="C772" s="20">
        <v>5307</v>
      </c>
      <c r="D772" s="20" t="s">
        <v>3119</v>
      </c>
      <c r="E772" s="3" t="s">
        <v>1413</v>
      </c>
      <c r="F772" s="3" t="s">
        <v>15</v>
      </c>
      <c r="G772" s="3" t="s">
        <v>2991</v>
      </c>
      <c r="H772" s="3" t="s">
        <v>2992</v>
      </c>
      <c r="I772" s="4">
        <v>985.31</v>
      </c>
    </row>
    <row r="773" spans="2:9" x14ac:dyDescent="0.2">
      <c r="B773" s="2">
        <v>43994</v>
      </c>
      <c r="C773" s="20">
        <v>5307</v>
      </c>
      <c r="D773" s="20" t="s">
        <v>3119</v>
      </c>
      <c r="E773" s="3" t="s">
        <v>1414</v>
      </c>
      <c r="F773" s="3" t="s">
        <v>15</v>
      </c>
      <c r="G773" s="3" t="s">
        <v>2993</v>
      </c>
      <c r="H773" s="3" t="s">
        <v>2994</v>
      </c>
      <c r="I773" s="4">
        <v>985.31</v>
      </c>
    </row>
    <row r="774" spans="2:9" x14ac:dyDescent="0.2">
      <c r="B774" s="2">
        <v>43994</v>
      </c>
      <c r="C774" s="20">
        <v>5307</v>
      </c>
      <c r="D774" s="20" t="s">
        <v>3119</v>
      </c>
      <c r="E774" s="3" t="s">
        <v>1415</v>
      </c>
      <c r="F774" s="3" t="s">
        <v>15</v>
      </c>
      <c r="G774" s="3" t="s">
        <v>2995</v>
      </c>
      <c r="H774" s="3" t="s">
        <v>2996</v>
      </c>
      <c r="I774" s="4">
        <v>985.31</v>
      </c>
    </row>
    <row r="775" spans="2:9" x14ac:dyDescent="0.2">
      <c r="B775" s="2">
        <v>43994</v>
      </c>
      <c r="C775" s="20">
        <v>5307</v>
      </c>
      <c r="D775" s="20" t="s">
        <v>3119</v>
      </c>
      <c r="E775" s="3" t="s">
        <v>1416</v>
      </c>
      <c r="F775" s="3" t="s">
        <v>15</v>
      </c>
      <c r="G775" s="3" t="s">
        <v>2997</v>
      </c>
      <c r="H775" s="3" t="s">
        <v>2998</v>
      </c>
      <c r="I775" s="4">
        <v>985.31</v>
      </c>
    </row>
    <row r="776" spans="2:9" x14ac:dyDescent="0.2">
      <c r="B776" s="2">
        <v>43994</v>
      </c>
      <c r="C776" s="20">
        <v>5307</v>
      </c>
      <c r="D776" s="20" t="s">
        <v>3119</v>
      </c>
      <c r="E776" s="3" t="s">
        <v>1417</v>
      </c>
      <c r="F776" s="3" t="s">
        <v>15</v>
      </c>
      <c r="G776" s="3" t="s">
        <v>2999</v>
      </c>
      <c r="H776" s="3" t="s">
        <v>3000</v>
      </c>
      <c r="I776" s="4">
        <v>985.31</v>
      </c>
    </row>
    <row r="777" spans="2:9" x14ac:dyDescent="0.2">
      <c r="B777" s="2">
        <v>43994</v>
      </c>
      <c r="C777" s="20">
        <v>5307</v>
      </c>
      <c r="D777" s="20" t="s">
        <v>3119</v>
      </c>
      <c r="E777" s="3" t="s">
        <v>1418</v>
      </c>
      <c r="F777" s="3" t="s">
        <v>15</v>
      </c>
      <c r="G777" s="3" t="s">
        <v>3001</v>
      </c>
      <c r="H777" s="3" t="s">
        <v>3002</v>
      </c>
      <c r="I777" s="4">
        <v>985.31</v>
      </c>
    </row>
    <row r="778" spans="2:9" x14ac:dyDescent="0.2">
      <c r="B778" s="2">
        <v>43994</v>
      </c>
      <c r="C778" s="20">
        <v>5307</v>
      </c>
      <c r="D778" s="20" t="s">
        <v>3119</v>
      </c>
      <c r="E778" s="3" t="s">
        <v>1419</v>
      </c>
      <c r="F778" s="3" t="s">
        <v>15</v>
      </c>
      <c r="G778" s="3" t="s">
        <v>3003</v>
      </c>
      <c r="H778" s="3" t="s">
        <v>3004</v>
      </c>
      <c r="I778" s="4">
        <v>985.31</v>
      </c>
    </row>
    <row r="779" spans="2:9" x14ac:dyDescent="0.2">
      <c r="B779" s="2">
        <v>43994</v>
      </c>
      <c r="C779" s="20">
        <v>5307</v>
      </c>
      <c r="D779" s="20" t="s">
        <v>3119</v>
      </c>
      <c r="E779" s="3" t="s">
        <v>1420</v>
      </c>
      <c r="F779" s="3" t="s">
        <v>15</v>
      </c>
      <c r="G779" s="3" t="s">
        <v>3005</v>
      </c>
      <c r="H779" s="3" t="s">
        <v>3006</v>
      </c>
      <c r="I779" s="4">
        <v>985.31</v>
      </c>
    </row>
    <row r="780" spans="2:9" x14ac:dyDescent="0.2">
      <c r="B780" s="2">
        <v>43994</v>
      </c>
      <c r="C780" s="20">
        <v>5307</v>
      </c>
      <c r="D780" s="20" t="s">
        <v>3119</v>
      </c>
      <c r="E780" s="3" t="s">
        <v>1421</v>
      </c>
      <c r="F780" s="3" t="s">
        <v>15</v>
      </c>
      <c r="G780" s="3" t="s">
        <v>3007</v>
      </c>
      <c r="H780" s="3" t="s">
        <v>3008</v>
      </c>
      <c r="I780" s="4">
        <v>985.31</v>
      </c>
    </row>
    <row r="781" spans="2:9" x14ac:dyDescent="0.2">
      <c r="B781" s="2">
        <v>43994</v>
      </c>
      <c r="C781" s="20">
        <v>5307</v>
      </c>
      <c r="D781" s="20" t="s">
        <v>3119</v>
      </c>
      <c r="E781" s="3" t="s">
        <v>1422</v>
      </c>
      <c r="F781" s="3" t="s">
        <v>15</v>
      </c>
      <c r="G781" s="3" t="s">
        <v>3009</v>
      </c>
      <c r="H781" s="3" t="s">
        <v>3010</v>
      </c>
      <c r="I781" s="4">
        <v>985.31</v>
      </c>
    </row>
    <row r="782" spans="2:9" x14ac:dyDescent="0.2">
      <c r="B782" s="2">
        <v>43994</v>
      </c>
      <c r="C782" s="20">
        <v>5307</v>
      </c>
      <c r="D782" s="20" t="s">
        <v>3119</v>
      </c>
      <c r="E782" s="3" t="s">
        <v>1423</v>
      </c>
      <c r="F782" s="3" t="s">
        <v>15</v>
      </c>
      <c r="G782" s="3" t="s">
        <v>3011</v>
      </c>
      <c r="H782" s="3" t="s">
        <v>3012</v>
      </c>
      <c r="I782" s="4">
        <v>985.31</v>
      </c>
    </row>
    <row r="783" spans="2:9" x14ac:dyDescent="0.2">
      <c r="B783" s="2">
        <v>43994</v>
      </c>
      <c r="C783" s="20">
        <v>5307</v>
      </c>
      <c r="D783" s="20" t="s">
        <v>3119</v>
      </c>
      <c r="E783" s="3" t="s">
        <v>1424</v>
      </c>
      <c r="F783" s="3" t="s">
        <v>15</v>
      </c>
      <c r="G783" s="3" t="s">
        <v>3013</v>
      </c>
      <c r="H783" s="3" t="s">
        <v>3014</v>
      </c>
      <c r="I783" s="4">
        <v>985.31</v>
      </c>
    </row>
    <row r="784" spans="2:9" x14ac:dyDescent="0.2">
      <c r="B784" s="2">
        <v>43994</v>
      </c>
      <c r="C784" s="20">
        <v>5307</v>
      </c>
      <c r="D784" s="20" t="s">
        <v>3119</v>
      </c>
      <c r="E784" s="3" t="s">
        <v>1425</v>
      </c>
      <c r="F784" s="3" t="s">
        <v>15</v>
      </c>
      <c r="G784" s="3" t="s">
        <v>3015</v>
      </c>
      <c r="H784" s="3" t="s">
        <v>3016</v>
      </c>
      <c r="I784" s="4">
        <v>985.31</v>
      </c>
    </row>
    <row r="785" spans="2:9" x14ac:dyDescent="0.2">
      <c r="B785" s="2">
        <v>43994</v>
      </c>
      <c r="C785" s="20">
        <v>5307</v>
      </c>
      <c r="D785" s="20" t="s">
        <v>3119</v>
      </c>
      <c r="E785" s="3" t="s">
        <v>1426</v>
      </c>
      <c r="F785" s="3" t="s">
        <v>15</v>
      </c>
      <c r="G785" s="3" t="s">
        <v>3017</v>
      </c>
      <c r="H785" s="3" t="s">
        <v>3018</v>
      </c>
      <c r="I785" s="4">
        <v>985.31</v>
      </c>
    </row>
    <row r="786" spans="2:9" x14ac:dyDescent="0.2">
      <c r="B786" s="2">
        <v>43994</v>
      </c>
      <c r="C786" s="20">
        <v>5307</v>
      </c>
      <c r="D786" s="20" t="s">
        <v>3119</v>
      </c>
      <c r="E786" s="3" t="s">
        <v>1427</v>
      </c>
      <c r="F786" s="3" t="s">
        <v>15</v>
      </c>
      <c r="G786" s="3" t="s">
        <v>3019</v>
      </c>
      <c r="H786" s="3" t="s">
        <v>3020</v>
      </c>
      <c r="I786" s="4">
        <v>985.31</v>
      </c>
    </row>
    <row r="787" spans="2:9" x14ac:dyDescent="0.2">
      <c r="B787" s="2">
        <v>43994</v>
      </c>
      <c r="C787" s="20">
        <v>5307</v>
      </c>
      <c r="D787" s="20" t="s">
        <v>3119</v>
      </c>
      <c r="E787" s="3" t="s">
        <v>1428</v>
      </c>
      <c r="F787" s="3" t="s">
        <v>15</v>
      </c>
      <c r="G787" s="3" t="s">
        <v>3021</v>
      </c>
      <c r="H787" s="3" t="s">
        <v>3022</v>
      </c>
      <c r="I787" s="4">
        <v>985.31</v>
      </c>
    </row>
    <row r="788" spans="2:9" x14ac:dyDescent="0.2">
      <c r="B788" s="2">
        <v>43994</v>
      </c>
      <c r="C788" s="20">
        <v>5307</v>
      </c>
      <c r="D788" s="20" t="s">
        <v>3119</v>
      </c>
      <c r="E788" s="3" t="s">
        <v>1429</v>
      </c>
      <c r="F788" s="3" t="s">
        <v>15</v>
      </c>
      <c r="G788" s="3" t="s">
        <v>3023</v>
      </c>
      <c r="H788" s="3" t="s">
        <v>3024</v>
      </c>
      <c r="I788" s="4">
        <v>985.31</v>
      </c>
    </row>
    <row r="789" spans="2:9" x14ac:dyDescent="0.2">
      <c r="B789" s="2">
        <v>43994</v>
      </c>
      <c r="C789" s="20">
        <v>5307</v>
      </c>
      <c r="D789" s="20" t="s">
        <v>3119</v>
      </c>
      <c r="E789" s="3" t="s">
        <v>1430</v>
      </c>
      <c r="F789" s="3" t="s">
        <v>15</v>
      </c>
      <c r="G789" s="3" t="s">
        <v>3025</v>
      </c>
      <c r="H789" s="3" t="s">
        <v>3026</v>
      </c>
      <c r="I789" s="4">
        <v>985.31</v>
      </c>
    </row>
    <row r="790" spans="2:9" x14ac:dyDescent="0.2">
      <c r="B790" s="2">
        <v>43994</v>
      </c>
      <c r="C790" s="20">
        <v>5307</v>
      </c>
      <c r="D790" s="20" t="s">
        <v>3119</v>
      </c>
      <c r="E790" s="3" t="s">
        <v>1431</v>
      </c>
      <c r="F790" s="3" t="s">
        <v>15</v>
      </c>
      <c r="G790" s="3" t="s">
        <v>3027</v>
      </c>
      <c r="H790" s="3" t="s">
        <v>3028</v>
      </c>
      <c r="I790" s="4">
        <v>985.31</v>
      </c>
    </row>
    <row r="791" spans="2:9" x14ac:dyDescent="0.2">
      <c r="B791" s="2">
        <v>43994</v>
      </c>
      <c r="C791" s="20">
        <v>5307</v>
      </c>
      <c r="D791" s="20" t="s">
        <v>3119</v>
      </c>
      <c r="E791" s="3" t="s">
        <v>1432</v>
      </c>
      <c r="F791" s="3" t="s">
        <v>15</v>
      </c>
      <c r="G791" s="3" t="s">
        <v>3029</v>
      </c>
      <c r="H791" s="3" t="s">
        <v>3030</v>
      </c>
      <c r="I791" s="4">
        <v>985.31</v>
      </c>
    </row>
    <row r="792" spans="2:9" x14ac:dyDescent="0.2">
      <c r="B792" s="2">
        <v>43994</v>
      </c>
      <c r="C792" s="20">
        <v>5307</v>
      </c>
      <c r="D792" s="20" t="s">
        <v>3119</v>
      </c>
      <c r="E792" s="3" t="s">
        <v>1433</v>
      </c>
      <c r="F792" s="3" t="s">
        <v>15</v>
      </c>
      <c r="G792" s="3" t="s">
        <v>3031</v>
      </c>
      <c r="H792" s="3" t="s">
        <v>3032</v>
      </c>
      <c r="I792" s="4">
        <v>985.31</v>
      </c>
    </row>
    <row r="793" spans="2:9" x14ac:dyDescent="0.2">
      <c r="B793" s="2">
        <v>43994</v>
      </c>
      <c r="C793" s="20">
        <v>5307</v>
      </c>
      <c r="D793" s="20" t="s">
        <v>3119</v>
      </c>
      <c r="E793" s="3" t="s">
        <v>1434</v>
      </c>
      <c r="F793" s="3" t="s">
        <v>15</v>
      </c>
      <c r="G793" s="3" t="s">
        <v>3033</v>
      </c>
      <c r="H793" s="3" t="s">
        <v>3034</v>
      </c>
      <c r="I793" s="4">
        <v>985.31</v>
      </c>
    </row>
    <row r="794" spans="2:9" x14ac:dyDescent="0.2">
      <c r="B794" s="2">
        <v>43994</v>
      </c>
      <c r="C794" s="20">
        <v>5307</v>
      </c>
      <c r="D794" s="20" t="s">
        <v>3119</v>
      </c>
      <c r="E794" s="3" t="s">
        <v>1435</v>
      </c>
      <c r="F794" s="3" t="s">
        <v>15</v>
      </c>
      <c r="G794" s="3" t="s">
        <v>3035</v>
      </c>
      <c r="H794" s="3" t="s">
        <v>3036</v>
      </c>
      <c r="I794" s="4">
        <v>985.31</v>
      </c>
    </row>
    <row r="795" spans="2:9" x14ac:dyDescent="0.2">
      <c r="B795" s="2">
        <v>43994</v>
      </c>
      <c r="C795" s="20">
        <v>5307</v>
      </c>
      <c r="D795" s="20" t="s">
        <v>3119</v>
      </c>
      <c r="E795" s="3" t="s">
        <v>1436</v>
      </c>
      <c r="F795" s="3" t="s">
        <v>15</v>
      </c>
      <c r="G795" s="3" t="s">
        <v>3037</v>
      </c>
      <c r="H795" s="3" t="s">
        <v>3038</v>
      </c>
      <c r="I795" s="4">
        <v>985.31</v>
      </c>
    </row>
    <row r="796" spans="2:9" x14ac:dyDescent="0.2">
      <c r="B796" s="2">
        <v>43994</v>
      </c>
      <c r="C796" s="20">
        <v>5307</v>
      </c>
      <c r="D796" s="20" t="s">
        <v>3119</v>
      </c>
      <c r="E796" s="3" t="s">
        <v>1437</v>
      </c>
      <c r="F796" s="3" t="s">
        <v>15</v>
      </c>
      <c r="G796" s="3" t="s">
        <v>3039</v>
      </c>
      <c r="H796" s="3" t="s">
        <v>3040</v>
      </c>
      <c r="I796" s="4">
        <v>985.31</v>
      </c>
    </row>
    <row r="797" spans="2:9" x14ac:dyDescent="0.2">
      <c r="B797" s="2">
        <v>43994</v>
      </c>
      <c r="C797" s="20">
        <v>5307</v>
      </c>
      <c r="D797" s="20" t="s">
        <v>3119</v>
      </c>
      <c r="E797" s="3" t="s">
        <v>1438</v>
      </c>
      <c r="F797" s="3" t="s">
        <v>15</v>
      </c>
      <c r="G797" s="3" t="s">
        <v>3041</v>
      </c>
      <c r="H797" s="3" t="s">
        <v>3042</v>
      </c>
      <c r="I797" s="4">
        <v>985.31</v>
      </c>
    </row>
    <row r="798" spans="2:9" x14ac:dyDescent="0.2">
      <c r="B798" s="2">
        <v>43994</v>
      </c>
      <c r="C798" s="20">
        <v>5307</v>
      </c>
      <c r="D798" s="20" t="s">
        <v>3119</v>
      </c>
      <c r="E798" s="3" t="s">
        <v>1439</v>
      </c>
      <c r="F798" s="3" t="s">
        <v>15</v>
      </c>
      <c r="G798" s="3" t="s">
        <v>3043</v>
      </c>
      <c r="H798" s="3" t="s">
        <v>3044</v>
      </c>
      <c r="I798" s="4">
        <v>985.31</v>
      </c>
    </row>
    <row r="799" spans="2:9" x14ac:dyDescent="0.2">
      <c r="B799" s="2">
        <v>43994</v>
      </c>
      <c r="C799" s="20">
        <v>5307</v>
      </c>
      <c r="D799" s="20" t="s">
        <v>3119</v>
      </c>
      <c r="E799" s="3" t="s">
        <v>1440</v>
      </c>
      <c r="F799" s="3" t="s">
        <v>15</v>
      </c>
      <c r="G799" s="3" t="s">
        <v>3045</v>
      </c>
      <c r="H799" s="3" t="s">
        <v>3046</v>
      </c>
      <c r="I799" s="4">
        <v>985.31</v>
      </c>
    </row>
    <row r="800" spans="2:9" x14ac:dyDescent="0.2">
      <c r="B800" s="2">
        <v>43994</v>
      </c>
      <c r="C800" s="20">
        <v>5307</v>
      </c>
      <c r="D800" s="20" t="s">
        <v>3119</v>
      </c>
      <c r="E800" s="3" t="s">
        <v>1441</v>
      </c>
      <c r="F800" s="3" t="s">
        <v>15</v>
      </c>
      <c r="G800" s="3" t="s">
        <v>3047</v>
      </c>
      <c r="H800" s="3" t="s">
        <v>3048</v>
      </c>
      <c r="I800" s="4">
        <v>985.31</v>
      </c>
    </row>
    <row r="801" spans="2:9" x14ac:dyDescent="0.2">
      <c r="B801" s="2">
        <v>43994</v>
      </c>
      <c r="C801" s="20">
        <v>5307</v>
      </c>
      <c r="D801" s="20" t="s">
        <v>3119</v>
      </c>
      <c r="E801" s="3" t="s">
        <v>1442</v>
      </c>
      <c r="F801" s="3" t="s">
        <v>15</v>
      </c>
      <c r="G801" s="3" t="s">
        <v>3049</v>
      </c>
      <c r="H801" s="3" t="s">
        <v>3050</v>
      </c>
      <c r="I801" s="4">
        <v>985.31</v>
      </c>
    </row>
    <row r="802" spans="2:9" x14ac:dyDescent="0.2">
      <c r="B802" s="2">
        <v>43994</v>
      </c>
      <c r="C802" s="20">
        <v>5307</v>
      </c>
      <c r="D802" s="20" t="s">
        <v>3119</v>
      </c>
      <c r="E802" s="3" t="s">
        <v>1443</v>
      </c>
      <c r="F802" s="3" t="s">
        <v>15</v>
      </c>
      <c r="G802" s="3" t="s">
        <v>3051</v>
      </c>
      <c r="H802" s="3" t="s">
        <v>3052</v>
      </c>
      <c r="I802" s="4">
        <v>985.31</v>
      </c>
    </row>
    <row r="803" spans="2:9" x14ac:dyDescent="0.2">
      <c r="B803" s="2">
        <v>43994</v>
      </c>
      <c r="C803" s="20">
        <v>5307</v>
      </c>
      <c r="D803" s="20" t="s">
        <v>3119</v>
      </c>
      <c r="E803" s="3" t="s">
        <v>1444</v>
      </c>
      <c r="F803" s="3" t="s">
        <v>15</v>
      </c>
      <c r="G803" s="3" t="s">
        <v>3053</v>
      </c>
      <c r="H803" s="3" t="s">
        <v>3054</v>
      </c>
      <c r="I803" s="4">
        <v>985.31</v>
      </c>
    </row>
    <row r="804" spans="2:9" x14ac:dyDescent="0.2">
      <c r="B804" s="2">
        <v>43994</v>
      </c>
      <c r="C804" s="20">
        <v>5307</v>
      </c>
      <c r="D804" s="20" t="s">
        <v>3119</v>
      </c>
      <c r="E804" s="3" t="s">
        <v>1445</v>
      </c>
      <c r="F804" s="3" t="s">
        <v>15</v>
      </c>
      <c r="G804" s="3" t="s">
        <v>3055</v>
      </c>
      <c r="H804" s="3" t="s">
        <v>3056</v>
      </c>
      <c r="I804" s="4">
        <v>985.31</v>
      </c>
    </row>
    <row r="805" spans="2:9" x14ac:dyDescent="0.2">
      <c r="B805" s="2">
        <v>43994</v>
      </c>
      <c r="C805" s="20">
        <v>5307</v>
      </c>
      <c r="D805" s="20" t="s">
        <v>3119</v>
      </c>
      <c r="E805" s="3" t="s">
        <v>1446</v>
      </c>
      <c r="F805" s="3" t="s">
        <v>15</v>
      </c>
      <c r="G805" s="3" t="s">
        <v>3057</v>
      </c>
      <c r="H805" s="3" t="s">
        <v>3058</v>
      </c>
      <c r="I805" s="4">
        <v>985.31</v>
      </c>
    </row>
    <row r="806" spans="2:9" x14ac:dyDescent="0.2">
      <c r="B806" s="2">
        <v>43994</v>
      </c>
      <c r="C806" s="20">
        <v>5307</v>
      </c>
      <c r="D806" s="20" t="s">
        <v>3119</v>
      </c>
      <c r="E806" s="3" t="s">
        <v>1447</v>
      </c>
      <c r="F806" s="3" t="s">
        <v>15</v>
      </c>
      <c r="G806" s="3" t="s">
        <v>3059</v>
      </c>
      <c r="H806" s="3" t="s">
        <v>3060</v>
      </c>
      <c r="I806" s="4">
        <v>985.31</v>
      </c>
    </row>
    <row r="807" spans="2:9" x14ac:dyDescent="0.2">
      <c r="B807" s="2">
        <v>43994</v>
      </c>
      <c r="C807" s="20">
        <v>5307</v>
      </c>
      <c r="D807" s="20" t="s">
        <v>3119</v>
      </c>
      <c r="E807" s="3" t="s">
        <v>1448</v>
      </c>
      <c r="F807" s="3" t="s">
        <v>15</v>
      </c>
      <c r="G807" s="3" t="s">
        <v>3061</v>
      </c>
      <c r="H807" s="3" t="s">
        <v>3062</v>
      </c>
      <c r="I807" s="4">
        <v>985.31</v>
      </c>
    </row>
    <row r="808" spans="2:9" x14ac:dyDescent="0.2">
      <c r="B808" s="2">
        <v>43994</v>
      </c>
      <c r="C808" s="20">
        <v>5307</v>
      </c>
      <c r="D808" s="20" t="s">
        <v>3119</v>
      </c>
      <c r="E808" s="3" t="s">
        <v>1449</v>
      </c>
      <c r="F808" s="3" t="s">
        <v>15</v>
      </c>
      <c r="G808" s="3" t="s">
        <v>3063</v>
      </c>
      <c r="H808" s="3" t="s">
        <v>3064</v>
      </c>
      <c r="I808" s="4">
        <v>985.31</v>
      </c>
    </row>
    <row r="809" spans="2:9" x14ac:dyDescent="0.2">
      <c r="B809" s="2">
        <v>43994</v>
      </c>
      <c r="C809" s="20">
        <v>5307</v>
      </c>
      <c r="D809" s="20" t="s">
        <v>3119</v>
      </c>
      <c r="E809" s="3" t="s">
        <v>1450</v>
      </c>
      <c r="F809" s="3" t="s">
        <v>15</v>
      </c>
      <c r="G809" s="3" t="s">
        <v>3065</v>
      </c>
      <c r="H809" s="3" t="s">
        <v>3066</v>
      </c>
      <c r="I809" s="4">
        <v>985.31</v>
      </c>
    </row>
    <row r="810" spans="2:9" x14ac:dyDescent="0.2">
      <c r="B810" s="2">
        <v>43994</v>
      </c>
      <c r="C810" s="20">
        <v>5307</v>
      </c>
      <c r="D810" s="20" t="s">
        <v>3119</v>
      </c>
      <c r="E810" s="3" t="s">
        <v>1451</v>
      </c>
      <c r="F810" s="3" t="s">
        <v>15</v>
      </c>
      <c r="G810" s="3" t="s">
        <v>3067</v>
      </c>
      <c r="H810" s="3" t="s">
        <v>3068</v>
      </c>
      <c r="I810" s="4">
        <v>985.31</v>
      </c>
    </row>
    <row r="811" spans="2:9" x14ac:dyDescent="0.2">
      <c r="B811" s="2">
        <v>43994</v>
      </c>
      <c r="C811" s="20">
        <v>5307</v>
      </c>
      <c r="D811" s="20" t="s">
        <v>3119</v>
      </c>
      <c r="E811" s="3" t="s">
        <v>1452</v>
      </c>
      <c r="F811" s="3" t="s">
        <v>15</v>
      </c>
      <c r="G811" s="3" t="s">
        <v>3069</v>
      </c>
      <c r="H811" s="3" t="s">
        <v>3070</v>
      </c>
      <c r="I811" s="4">
        <v>985.31</v>
      </c>
    </row>
    <row r="812" spans="2:9" x14ac:dyDescent="0.2">
      <c r="B812" s="2">
        <v>43994</v>
      </c>
      <c r="C812" s="20">
        <v>5307</v>
      </c>
      <c r="D812" s="20" t="s">
        <v>3119</v>
      </c>
      <c r="E812" s="3" t="s">
        <v>1453</v>
      </c>
      <c r="F812" s="3" t="s">
        <v>15</v>
      </c>
      <c r="G812" s="3" t="s">
        <v>3071</v>
      </c>
      <c r="H812" s="3" t="s">
        <v>3072</v>
      </c>
      <c r="I812" s="4">
        <v>985.31</v>
      </c>
    </row>
    <row r="813" spans="2:9" x14ac:dyDescent="0.2">
      <c r="B813" s="2">
        <v>43994</v>
      </c>
      <c r="C813" s="20">
        <v>5307</v>
      </c>
      <c r="D813" s="20" t="s">
        <v>3119</v>
      </c>
      <c r="E813" s="3" t="s">
        <v>1454</v>
      </c>
      <c r="F813" s="3" t="s">
        <v>15</v>
      </c>
      <c r="G813" s="3" t="s">
        <v>3073</v>
      </c>
      <c r="H813" s="3" t="s">
        <v>3074</v>
      </c>
      <c r="I813" s="4">
        <v>985.31</v>
      </c>
    </row>
    <row r="814" spans="2:9" x14ac:dyDescent="0.2">
      <c r="B814" s="2">
        <v>43994</v>
      </c>
      <c r="C814" s="20">
        <v>5307</v>
      </c>
      <c r="D814" s="20" t="s">
        <v>3119</v>
      </c>
      <c r="E814" s="3" t="s">
        <v>1455</v>
      </c>
      <c r="F814" s="3" t="s">
        <v>15</v>
      </c>
      <c r="G814" s="3" t="s">
        <v>3075</v>
      </c>
      <c r="H814" s="3" t="s">
        <v>3076</v>
      </c>
      <c r="I814" s="4">
        <v>985.31</v>
      </c>
    </row>
    <row r="815" spans="2:9" x14ac:dyDescent="0.2">
      <c r="B815" s="2">
        <v>43994</v>
      </c>
      <c r="C815" s="20">
        <v>5307</v>
      </c>
      <c r="D815" s="20" t="s">
        <v>3119</v>
      </c>
      <c r="E815" s="3" t="s">
        <v>1456</v>
      </c>
      <c r="F815" s="3" t="s">
        <v>15</v>
      </c>
      <c r="G815" s="3" t="s">
        <v>3077</v>
      </c>
      <c r="H815" s="3" t="s">
        <v>3078</v>
      </c>
      <c r="I815" s="4">
        <v>985.31</v>
      </c>
    </row>
    <row r="816" spans="2:9" x14ac:dyDescent="0.2">
      <c r="B816" s="2">
        <v>43994</v>
      </c>
      <c r="C816" s="20">
        <v>5307</v>
      </c>
      <c r="D816" s="20" t="s">
        <v>3119</v>
      </c>
      <c r="E816" s="3" t="s">
        <v>1457</v>
      </c>
      <c r="F816" s="3" t="s">
        <v>15</v>
      </c>
      <c r="G816" s="3" t="s">
        <v>3079</v>
      </c>
      <c r="H816" s="3" t="s">
        <v>3080</v>
      </c>
      <c r="I816" s="4">
        <v>985.31</v>
      </c>
    </row>
    <row r="817" spans="2:9" x14ac:dyDescent="0.2">
      <c r="B817" s="2">
        <v>43994</v>
      </c>
      <c r="C817" s="20">
        <v>5307</v>
      </c>
      <c r="D817" s="20" t="s">
        <v>3119</v>
      </c>
      <c r="E817" s="3" t="s">
        <v>1458</v>
      </c>
      <c r="F817" s="3" t="s">
        <v>15</v>
      </c>
      <c r="G817" s="3" t="s">
        <v>3081</v>
      </c>
      <c r="H817" s="3" t="s">
        <v>3082</v>
      </c>
      <c r="I817" s="4">
        <v>985.31</v>
      </c>
    </row>
    <row r="818" spans="2:9" x14ac:dyDescent="0.2">
      <c r="B818" s="2">
        <v>43994</v>
      </c>
      <c r="C818" s="20">
        <v>5307</v>
      </c>
      <c r="D818" s="20" t="s">
        <v>3119</v>
      </c>
      <c r="E818" s="3" t="s">
        <v>1459</v>
      </c>
      <c r="F818" s="3" t="s">
        <v>15</v>
      </c>
      <c r="G818" s="3" t="s">
        <v>3083</v>
      </c>
      <c r="H818" s="3" t="s">
        <v>3084</v>
      </c>
      <c r="I818" s="4">
        <v>985.31</v>
      </c>
    </row>
    <row r="819" spans="2:9" x14ac:dyDescent="0.2">
      <c r="B819" s="2">
        <v>43994</v>
      </c>
      <c r="C819" s="20">
        <v>5307</v>
      </c>
      <c r="D819" s="20" t="s">
        <v>3119</v>
      </c>
      <c r="E819" s="3" t="s">
        <v>1460</v>
      </c>
      <c r="F819" s="3" t="s">
        <v>15</v>
      </c>
      <c r="G819" s="3" t="s">
        <v>3085</v>
      </c>
      <c r="H819" s="3" t="s">
        <v>3086</v>
      </c>
      <c r="I819" s="4">
        <v>985.31</v>
      </c>
    </row>
    <row r="820" spans="2:9" x14ac:dyDescent="0.2">
      <c r="B820" s="2">
        <v>43994</v>
      </c>
      <c r="C820" s="20">
        <v>5307</v>
      </c>
      <c r="D820" s="20" t="s">
        <v>3119</v>
      </c>
      <c r="E820" s="3" t="s">
        <v>1461</v>
      </c>
      <c r="F820" s="3" t="s">
        <v>15</v>
      </c>
      <c r="G820" s="3" t="s">
        <v>3087</v>
      </c>
      <c r="H820" s="3" t="s">
        <v>3088</v>
      </c>
      <c r="I820" s="4">
        <v>985.31</v>
      </c>
    </row>
    <row r="821" spans="2:9" x14ac:dyDescent="0.2">
      <c r="B821" s="2">
        <v>43994</v>
      </c>
      <c r="C821" s="20">
        <v>5307</v>
      </c>
      <c r="D821" s="20" t="s">
        <v>3119</v>
      </c>
      <c r="E821" s="3" t="s">
        <v>1462</v>
      </c>
      <c r="F821" s="3" t="s">
        <v>15</v>
      </c>
      <c r="G821" s="3" t="s">
        <v>3089</v>
      </c>
      <c r="H821" s="3" t="s">
        <v>3090</v>
      </c>
      <c r="I821" s="4">
        <v>985.31</v>
      </c>
    </row>
    <row r="822" spans="2:9" x14ac:dyDescent="0.2">
      <c r="B822" s="2">
        <v>43994</v>
      </c>
      <c r="C822" s="20">
        <v>5307</v>
      </c>
      <c r="D822" s="20" t="s">
        <v>3119</v>
      </c>
      <c r="E822" s="3" t="s">
        <v>1463</v>
      </c>
      <c r="F822" s="3" t="s">
        <v>15</v>
      </c>
      <c r="G822" s="3" t="s">
        <v>3091</v>
      </c>
      <c r="H822" s="3" t="s">
        <v>3092</v>
      </c>
      <c r="I822" s="4">
        <v>985.31</v>
      </c>
    </row>
    <row r="823" spans="2:9" x14ac:dyDescent="0.2">
      <c r="B823" s="2">
        <v>43994</v>
      </c>
      <c r="C823" s="20">
        <v>5307</v>
      </c>
      <c r="D823" s="20" t="s">
        <v>3119</v>
      </c>
      <c r="E823" s="3" t="s">
        <v>1464</v>
      </c>
      <c r="F823" s="3" t="s">
        <v>15</v>
      </c>
      <c r="G823" s="3" t="s">
        <v>3093</v>
      </c>
      <c r="H823" s="3" t="s">
        <v>3094</v>
      </c>
      <c r="I823" s="4">
        <v>985.31</v>
      </c>
    </row>
    <row r="824" spans="2:9" x14ac:dyDescent="0.2">
      <c r="B824" s="2">
        <v>43994</v>
      </c>
      <c r="C824" s="20">
        <v>5307</v>
      </c>
      <c r="D824" s="20" t="s">
        <v>3119</v>
      </c>
      <c r="E824" s="3" t="s">
        <v>1465</v>
      </c>
      <c r="F824" s="3" t="s">
        <v>15</v>
      </c>
      <c r="G824" s="3" t="s">
        <v>3095</v>
      </c>
      <c r="H824" s="3" t="s">
        <v>3096</v>
      </c>
      <c r="I824" s="4">
        <v>985.31</v>
      </c>
    </row>
    <row r="825" spans="2:9" x14ac:dyDescent="0.2">
      <c r="B825" s="2">
        <v>43994</v>
      </c>
      <c r="C825" s="20">
        <v>5307</v>
      </c>
      <c r="D825" s="20" t="s">
        <v>3119</v>
      </c>
      <c r="E825" s="3" t="s">
        <v>1466</v>
      </c>
      <c r="F825" s="3" t="s">
        <v>15</v>
      </c>
      <c r="G825" s="3" t="s">
        <v>3097</v>
      </c>
      <c r="H825" s="3" t="s">
        <v>3098</v>
      </c>
      <c r="I825" s="4">
        <v>985.31</v>
      </c>
    </row>
    <row r="826" spans="2:9" x14ac:dyDescent="0.2">
      <c r="B826" s="2">
        <v>43994</v>
      </c>
      <c r="C826" s="20">
        <v>5307</v>
      </c>
      <c r="D826" s="20" t="s">
        <v>3119</v>
      </c>
      <c r="E826" s="3" t="s">
        <v>1467</v>
      </c>
      <c r="F826" s="3" t="s">
        <v>15</v>
      </c>
      <c r="G826" s="3" t="s">
        <v>3099</v>
      </c>
      <c r="H826" s="3" t="s">
        <v>3100</v>
      </c>
      <c r="I826" s="4">
        <v>985.31</v>
      </c>
    </row>
    <row r="827" spans="2:9" x14ac:dyDescent="0.2">
      <c r="B827" s="2">
        <v>43994</v>
      </c>
      <c r="C827" s="20">
        <v>5307</v>
      </c>
      <c r="D827" s="20" t="s">
        <v>3119</v>
      </c>
      <c r="E827" s="3" t="s">
        <v>1468</v>
      </c>
      <c r="F827" s="3" t="s">
        <v>15</v>
      </c>
      <c r="G827" s="3" t="s">
        <v>3101</v>
      </c>
      <c r="H827" s="3" t="s">
        <v>3102</v>
      </c>
      <c r="I827" s="4">
        <v>985.31</v>
      </c>
    </row>
    <row r="828" spans="2:9" x14ac:dyDescent="0.2">
      <c r="B828" s="2">
        <v>43994</v>
      </c>
      <c r="C828" s="20">
        <v>5307</v>
      </c>
      <c r="D828" s="20" t="s">
        <v>3119</v>
      </c>
      <c r="E828" s="3" t="s">
        <v>1469</v>
      </c>
      <c r="F828" s="3" t="s">
        <v>15</v>
      </c>
      <c r="G828" s="3" t="s">
        <v>3103</v>
      </c>
      <c r="H828" s="3" t="s">
        <v>3104</v>
      </c>
      <c r="I828" s="4">
        <v>985.31</v>
      </c>
    </row>
    <row r="829" spans="2:9" x14ac:dyDescent="0.2">
      <c r="B829" s="2">
        <v>43994</v>
      </c>
      <c r="C829" s="20">
        <v>5307</v>
      </c>
      <c r="D829" s="20" t="s">
        <v>3119</v>
      </c>
      <c r="E829" s="3" t="s">
        <v>1470</v>
      </c>
      <c r="F829" s="3" t="s">
        <v>15</v>
      </c>
      <c r="G829" s="3" t="s">
        <v>3105</v>
      </c>
      <c r="H829" s="3" t="s">
        <v>3106</v>
      </c>
      <c r="I829" s="4">
        <v>985.31</v>
      </c>
    </row>
    <row r="830" spans="2:9" x14ac:dyDescent="0.2">
      <c r="B830" s="2">
        <v>43994</v>
      </c>
      <c r="C830" s="20">
        <v>5307</v>
      </c>
      <c r="D830" s="20" t="s">
        <v>3119</v>
      </c>
      <c r="E830" s="3" t="s">
        <v>1471</v>
      </c>
      <c r="F830" s="3" t="s">
        <v>15</v>
      </c>
      <c r="G830" s="3" t="s">
        <v>3107</v>
      </c>
      <c r="H830" s="3" t="s">
        <v>3108</v>
      </c>
      <c r="I830" s="4">
        <v>985.31</v>
      </c>
    </row>
    <row r="831" spans="2:9" x14ac:dyDescent="0.2">
      <c r="B831" s="2">
        <v>43994</v>
      </c>
      <c r="C831" s="20">
        <v>5307</v>
      </c>
      <c r="D831" s="20" t="s">
        <v>3119</v>
      </c>
      <c r="E831" s="3" t="s">
        <v>1472</v>
      </c>
      <c r="F831" s="3" t="s">
        <v>15</v>
      </c>
      <c r="G831" s="3" t="s">
        <v>3109</v>
      </c>
      <c r="H831" s="3" t="s">
        <v>3110</v>
      </c>
      <c r="I831" s="4">
        <v>985.31</v>
      </c>
    </row>
    <row r="832" spans="2:9" x14ac:dyDescent="0.2">
      <c r="B832" s="2">
        <v>43994</v>
      </c>
      <c r="C832" s="20">
        <v>5307</v>
      </c>
      <c r="D832" s="20" t="s">
        <v>3119</v>
      </c>
      <c r="E832" s="3" t="s">
        <v>1473</v>
      </c>
      <c r="F832" s="3" t="s">
        <v>15</v>
      </c>
      <c r="G832" s="3" t="s">
        <v>3111</v>
      </c>
      <c r="H832" s="3" t="s">
        <v>3112</v>
      </c>
      <c r="I832" s="4">
        <v>985.31</v>
      </c>
    </row>
    <row r="833" spans="2:9" x14ac:dyDescent="0.2">
      <c r="B833" s="2">
        <v>43994</v>
      </c>
      <c r="C833" s="20">
        <v>5307</v>
      </c>
      <c r="D833" s="20" t="s">
        <v>3119</v>
      </c>
      <c r="E833" s="3" t="s">
        <v>1474</v>
      </c>
      <c r="F833" s="3" t="s">
        <v>15</v>
      </c>
      <c r="G833" s="3" t="s">
        <v>3113</v>
      </c>
      <c r="H833" s="3" t="s">
        <v>3114</v>
      </c>
      <c r="I833" s="4">
        <v>985.31</v>
      </c>
    </row>
    <row r="834" spans="2:9" x14ac:dyDescent="0.2">
      <c r="B834" s="2">
        <v>43994</v>
      </c>
      <c r="C834" s="20">
        <v>5307</v>
      </c>
      <c r="D834" s="20" t="s">
        <v>3119</v>
      </c>
      <c r="E834" s="3" t="s">
        <v>1475</v>
      </c>
      <c r="F834" s="3" t="s">
        <v>15</v>
      </c>
      <c r="G834" s="3" t="s">
        <v>3115</v>
      </c>
      <c r="H834" s="3" t="s">
        <v>3116</v>
      </c>
      <c r="I834" s="4">
        <v>985.31</v>
      </c>
    </row>
    <row r="835" spans="2:9" x14ac:dyDescent="0.2">
      <c r="B835" s="2">
        <v>43994</v>
      </c>
      <c r="C835" s="20">
        <v>5307</v>
      </c>
      <c r="D835" s="20" t="s">
        <v>3119</v>
      </c>
      <c r="E835" s="3" t="s">
        <v>1476</v>
      </c>
      <c r="F835" s="3" t="s">
        <v>15</v>
      </c>
      <c r="G835" s="3" t="s">
        <v>3117</v>
      </c>
      <c r="H835" s="3" t="s">
        <v>3118</v>
      </c>
      <c r="I835" s="4">
        <v>985.31</v>
      </c>
    </row>
    <row r="836" spans="2:9" x14ac:dyDescent="0.2">
      <c r="H836" s="20" t="s">
        <v>628</v>
      </c>
      <c r="I836" s="25">
        <f>SUM(I15:I835)</f>
        <v>808939.51000001503</v>
      </c>
    </row>
    <row r="837" spans="2:9" x14ac:dyDescent="0.2">
      <c r="H837" s="20" t="s">
        <v>629</v>
      </c>
      <c r="I837" s="4">
        <f>I11-I836</f>
        <v>3.4899999849731103</v>
      </c>
    </row>
  </sheetData>
  <mergeCells count="2">
    <mergeCell ref="B9:C9"/>
    <mergeCell ref="C11:F11"/>
  </mergeCells>
  <pageMargins left="0.45" right="0.2" top="0.5" bottom="0.75" header="0.3" footer="0.3"/>
  <headerFooter>
    <oddFooter>&amp;R&amp;"Times New Roman,Italic"ASCC 1.6 Million COVID-19 Funding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N116"/>
  <sheetViews>
    <sheetView workbookViewId="0">
      <pane xSplit="1" ySplit="5" topLeftCell="B106" activePane="bottomRight" state="frozen"/>
      <selection pane="topRight" activeCell="E1" sqref="E1"/>
      <selection pane="bottomLeft" activeCell="A6" sqref="A6"/>
      <selection pane="bottomRight" activeCell="E72" sqref="E72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3501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x14ac:dyDescent="0.2">
      <c r="B10" s="145"/>
      <c r="C10" s="145"/>
      <c r="D10" s="145"/>
      <c r="E10" s="146"/>
      <c r="F10" s="147"/>
      <c r="G10" s="146"/>
      <c r="H10" s="146"/>
      <c r="I10" s="148"/>
    </row>
    <row r="11" spans="1:10" s="61" customFormat="1" ht="30.75" customHeight="1" x14ac:dyDescent="0.25">
      <c r="B11" s="161" t="s">
        <v>3224</v>
      </c>
      <c r="C11" s="162"/>
      <c r="D11" s="162"/>
      <c r="E11" s="162"/>
      <c r="F11" s="162"/>
      <c r="G11" s="163"/>
      <c r="H11" s="164"/>
      <c r="I11" s="165"/>
    </row>
    <row r="12" spans="1:10" x14ac:dyDescent="0.2">
      <c r="C12" s="20"/>
      <c r="D12" s="3"/>
    </row>
    <row r="13" spans="1:10" x14ac:dyDescent="0.2">
      <c r="B13" s="21" t="s">
        <v>9</v>
      </c>
      <c r="C13" s="21" t="s">
        <v>618</v>
      </c>
      <c r="D13" s="21" t="s">
        <v>619</v>
      </c>
      <c r="E13" s="22" t="s">
        <v>10</v>
      </c>
      <c r="F13" s="55" t="s">
        <v>11</v>
      </c>
      <c r="G13" s="22" t="s">
        <v>12</v>
      </c>
      <c r="H13" s="22" t="s">
        <v>13</v>
      </c>
      <c r="I13" s="23" t="s">
        <v>620</v>
      </c>
    </row>
    <row r="14" spans="1:10" x14ac:dyDescent="0.2">
      <c r="B14" s="2">
        <v>44439</v>
      </c>
      <c r="C14" s="153" t="s">
        <v>3519</v>
      </c>
      <c r="D14" s="20" t="s">
        <v>3309</v>
      </c>
      <c r="E14" s="3" t="s">
        <v>3565</v>
      </c>
      <c r="F14" s="54" t="s">
        <v>3566</v>
      </c>
      <c r="H14" s="20" t="s">
        <v>3567</v>
      </c>
      <c r="I14" s="4">
        <v>319.60000000000002</v>
      </c>
    </row>
    <row r="15" spans="1:10" x14ac:dyDescent="0.2">
      <c r="B15" s="2">
        <v>44439</v>
      </c>
      <c r="C15" s="153" t="s">
        <v>3519</v>
      </c>
      <c r="D15" s="20" t="s">
        <v>3309</v>
      </c>
      <c r="E15" s="3" t="s">
        <v>3568</v>
      </c>
      <c r="F15" s="54" t="s">
        <v>3569</v>
      </c>
      <c r="H15" s="20" t="s">
        <v>3570</v>
      </c>
      <c r="I15" s="4">
        <v>1125</v>
      </c>
    </row>
    <row r="16" spans="1:10" ht="13.5" x14ac:dyDescent="0.25">
      <c r="B16" s="157">
        <v>44460</v>
      </c>
      <c r="C16" s="20" t="s">
        <v>3472</v>
      </c>
      <c r="D16" s="20" t="s">
        <v>3218</v>
      </c>
      <c r="E16" s="156" t="s">
        <v>3568</v>
      </c>
      <c r="F16" s="156" t="s">
        <v>3615</v>
      </c>
      <c r="G16" s="154"/>
      <c r="H16" s="3"/>
      <c r="I16" s="155">
        <v>3375</v>
      </c>
      <c r="J16" s="169" t="s">
        <v>3599</v>
      </c>
    </row>
    <row r="17" spans="2:10" ht="13.5" x14ac:dyDescent="0.25">
      <c r="B17" s="157">
        <v>44460</v>
      </c>
      <c r="C17" s="20" t="s">
        <v>3472</v>
      </c>
      <c r="D17" s="20" t="s">
        <v>3218</v>
      </c>
      <c r="E17" s="156" t="s">
        <v>3310</v>
      </c>
      <c r="F17" s="156" t="s">
        <v>3616</v>
      </c>
      <c r="G17" s="154"/>
      <c r="H17" s="3"/>
      <c r="I17" s="155">
        <v>1999.5</v>
      </c>
      <c r="J17" s="169" t="s">
        <v>3599</v>
      </c>
    </row>
    <row r="18" spans="2:10" ht="13.5" x14ac:dyDescent="0.25">
      <c r="B18" s="157">
        <v>44463</v>
      </c>
      <c r="C18" s="20" t="s">
        <v>3472</v>
      </c>
      <c r="D18" s="20" t="s">
        <v>3218</v>
      </c>
      <c r="E18" s="156" t="s">
        <v>3568</v>
      </c>
      <c r="F18" s="156" t="s">
        <v>3617</v>
      </c>
      <c r="G18" s="154"/>
      <c r="H18" s="3"/>
      <c r="I18" s="155">
        <v>2700</v>
      </c>
      <c r="J18" s="169" t="s">
        <v>3599</v>
      </c>
    </row>
    <row r="19" spans="2:10" ht="13.5" x14ac:dyDescent="0.25">
      <c r="C19" s="20"/>
      <c r="D19" s="20"/>
      <c r="J19" s="45"/>
    </row>
    <row r="20" spans="2:10" x14ac:dyDescent="0.2">
      <c r="H20" s="41" t="s">
        <v>628</v>
      </c>
      <c r="I20" s="39">
        <f>SUM(I14:I19)</f>
        <v>9519.1</v>
      </c>
    </row>
    <row r="21" spans="2:10" x14ac:dyDescent="0.2">
      <c r="H21" s="41"/>
      <c r="I21" s="149"/>
    </row>
    <row r="22" spans="2:10" x14ac:dyDescent="0.2">
      <c r="H22" s="41"/>
      <c r="I22" s="149"/>
    </row>
    <row r="23" spans="2:10" ht="14.25" x14ac:dyDescent="0.2">
      <c r="B23" s="49"/>
      <c r="C23" s="10"/>
      <c r="D23" s="60"/>
      <c r="E23" s="11"/>
      <c r="F23" s="56"/>
      <c r="G23" s="31"/>
      <c r="H23" s="31"/>
      <c r="I23" s="24"/>
    </row>
    <row r="24" spans="2:10" s="61" customFormat="1" ht="48.95" customHeight="1" x14ac:dyDescent="0.25">
      <c r="B24" s="276" t="s">
        <v>3528</v>
      </c>
      <c r="C24" s="276"/>
      <c r="D24" s="276"/>
      <c r="E24" s="276"/>
      <c r="F24" s="276"/>
      <c r="G24" s="276"/>
      <c r="H24" s="276"/>
      <c r="I24" s="276"/>
    </row>
    <row r="25" spans="2:10" x14ac:dyDescent="0.2">
      <c r="C25" s="20"/>
      <c r="D25" s="3"/>
    </row>
    <row r="26" spans="2:10" x14ac:dyDescent="0.2">
      <c r="B26" s="21" t="s">
        <v>9</v>
      </c>
      <c r="C26" s="21" t="s">
        <v>618</v>
      </c>
      <c r="D26" s="21" t="s">
        <v>619</v>
      </c>
      <c r="E26" s="22" t="s">
        <v>10</v>
      </c>
      <c r="F26" s="55" t="s">
        <v>11</v>
      </c>
      <c r="G26" s="22" t="s">
        <v>12</v>
      </c>
      <c r="H26" s="22" t="s">
        <v>13</v>
      </c>
      <c r="I26" s="23" t="s">
        <v>620</v>
      </c>
    </row>
    <row r="27" spans="2:10" x14ac:dyDescent="0.2">
      <c r="B27" s="2">
        <v>44427</v>
      </c>
      <c r="C27" s="153" t="s">
        <v>3519</v>
      </c>
      <c r="D27" s="20" t="s">
        <v>3548</v>
      </c>
      <c r="E27" s="3" t="s">
        <v>3247</v>
      </c>
      <c r="F27" s="54" t="s">
        <v>3542</v>
      </c>
      <c r="G27" s="20" t="s">
        <v>3543</v>
      </c>
      <c r="H27" s="20" t="s">
        <v>3544</v>
      </c>
      <c r="I27" s="4">
        <v>27090</v>
      </c>
    </row>
    <row r="28" spans="2:10" x14ac:dyDescent="0.2">
      <c r="B28" s="2">
        <v>44425</v>
      </c>
      <c r="C28" s="153" t="s">
        <v>3519</v>
      </c>
      <c r="D28" s="20" t="s">
        <v>3119</v>
      </c>
      <c r="E28" s="3" t="s">
        <v>3247</v>
      </c>
      <c r="F28" s="54" t="s">
        <v>3545</v>
      </c>
      <c r="G28" s="20" t="s">
        <v>3546</v>
      </c>
      <c r="H28" s="20" t="s">
        <v>3547</v>
      </c>
      <c r="I28" s="4">
        <v>28500</v>
      </c>
    </row>
    <row r="29" spans="2:10" x14ac:dyDescent="0.2">
      <c r="C29" s="153"/>
      <c r="D29" s="20"/>
    </row>
    <row r="30" spans="2:10" x14ac:dyDescent="0.2">
      <c r="C30" s="20"/>
      <c r="D30" s="20"/>
    </row>
    <row r="31" spans="2:10" x14ac:dyDescent="0.2">
      <c r="H31" s="41" t="s">
        <v>628</v>
      </c>
      <c r="I31" s="39">
        <f>SUM(I27:I30)</f>
        <v>55590</v>
      </c>
    </row>
    <row r="32" spans="2:10" x14ac:dyDescent="0.2">
      <c r="H32" s="41"/>
      <c r="I32" s="149"/>
    </row>
    <row r="33" spans="2:14" ht="14.25" x14ac:dyDescent="0.2">
      <c r="B33" s="49"/>
      <c r="C33" s="10"/>
      <c r="D33" s="60"/>
      <c r="E33" s="11"/>
      <c r="F33" s="56"/>
      <c r="G33" s="31"/>
      <c r="H33" s="31"/>
      <c r="I33" s="24"/>
    </row>
    <row r="34" spans="2:14" s="61" customFormat="1" ht="30.75" customHeight="1" x14ac:dyDescent="0.25">
      <c r="B34" s="276" t="s">
        <v>3227</v>
      </c>
      <c r="C34" s="276"/>
      <c r="D34" s="276"/>
      <c r="E34" s="276"/>
      <c r="F34" s="276"/>
      <c r="G34" s="276"/>
      <c r="H34" s="276"/>
      <c r="I34" s="276"/>
    </row>
    <row r="35" spans="2:14" x14ac:dyDescent="0.2">
      <c r="C35" s="20"/>
      <c r="D35" s="3"/>
    </row>
    <row r="36" spans="2:14" x14ac:dyDescent="0.2">
      <c r="B36" s="21" t="s">
        <v>9</v>
      </c>
      <c r="C36" s="21" t="s">
        <v>618</v>
      </c>
      <c r="D36" s="21" t="s">
        <v>619</v>
      </c>
      <c r="E36" s="22" t="s">
        <v>10</v>
      </c>
      <c r="F36" s="55" t="s">
        <v>11</v>
      </c>
      <c r="G36" s="22" t="s">
        <v>12</v>
      </c>
      <c r="H36" s="22" t="s">
        <v>13</v>
      </c>
      <c r="I36" s="23" t="s">
        <v>620</v>
      </c>
    </row>
    <row r="37" spans="2:14" x14ac:dyDescent="0.2">
      <c r="C37" s="20"/>
      <c r="D37" s="20"/>
      <c r="N37" s="20"/>
    </row>
    <row r="38" spans="2:14" x14ac:dyDescent="0.2">
      <c r="B38" s="2">
        <v>44427</v>
      </c>
      <c r="C38" s="20" t="s">
        <v>3519</v>
      </c>
      <c r="D38" s="20" t="s">
        <v>3178</v>
      </c>
      <c r="E38" s="3" t="s">
        <v>3361</v>
      </c>
      <c r="F38" s="54" t="s">
        <v>3504</v>
      </c>
      <c r="G38" s="20" t="s">
        <v>3514</v>
      </c>
      <c r="H38" s="20" t="s">
        <v>3509</v>
      </c>
      <c r="I38" s="4">
        <v>209.72</v>
      </c>
      <c r="N38" s="20"/>
    </row>
    <row r="39" spans="2:14" x14ac:dyDescent="0.2">
      <c r="B39" s="2">
        <v>44427</v>
      </c>
      <c r="C39" s="20" t="s">
        <v>3519</v>
      </c>
      <c r="D39" s="20" t="s">
        <v>3178</v>
      </c>
      <c r="E39" s="3" t="s">
        <v>3361</v>
      </c>
      <c r="F39" s="54" t="s">
        <v>3505</v>
      </c>
      <c r="G39" s="20" t="s">
        <v>3515</v>
      </c>
      <c r="H39" s="20" t="s">
        <v>3510</v>
      </c>
      <c r="I39" s="4">
        <v>803.88</v>
      </c>
      <c r="N39" s="20"/>
    </row>
    <row r="40" spans="2:14" x14ac:dyDescent="0.2">
      <c r="B40" s="2">
        <v>44427</v>
      </c>
      <c r="C40" s="20" t="s">
        <v>3519</v>
      </c>
      <c r="D40" s="20" t="s">
        <v>3178</v>
      </c>
      <c r="E40" s="3" t="s">
        <v>3361</v>
      </c>
      <c r="F40" s="54" t="s">
        <v>3506</v>
      </c>
      <c r="G40" s="20" t="s">
        <v>3516</v>
      </c>
      <c r="H40" s="20" t="s">
        <v>3511</v>
      </c>
      <c r="I40" s="4">
        <v>803.88</v>
      </c>
      <c r="L40" s="166"/>
      <c r="N40" s="20"/>
    </row>
    <row r="41" spans="2:14" ht="26.25" x14ac:dyDescent="0.25">
      <c r="C41" s="153" t="s">
        <v>3594</v>
      </c>
      <c r="D41" s="20"/>
      <c r="E41" s="20" t="s">
        <v>79</v>
      </c>
      <c r="F41" s="54" t="s">
        <v>3610</v>
      </c>
      <c r="I41" s="4">
        <v>3856.9</v>
      </c>
      <c r="J41" s="169" t="s">
        <v>3599</v>
      </c>
      <c r="K41" s="36"/>
    </row>
    <row r="42" spans="2:14" x14ac:dyDescent="0.2">
      <c r="B42" s="2">
        <v>44391</v>
      </c>
      <c r="C42" s="20" t="s">
        <v>3519</v>
      </c>
      <c r="D42" s="20" t="s">
        <v>3178</v>
      </c>
      <c r="E42" s="3" t="s">
        <v>493</v>
      </c>
      <c r="F42" s="54" t="s">
        <v>3520</v>
      </c>
      <c r="G42" s="20" t="s">
        <v>3520</v>
      </c>
      <c r="H42" s="20" t="s">
        <v>3521</v>
      </c>
      <c r="I42" s="4">
        <v>24000</v>
      </c>
      <c r="N42" s="20"/>
    </row>
    <row r="43" spans="2:14" x14ac:dyDescent="0.2">
      <c r="B43" s="2">
        <v>44392</v>
      </c>
      <c r="C43" s="20" t="s">
        <v>3519</v>
      </c>
      <c r="D43" s="20" t="s">
        <v>3218</v>
      </c>
      <c r="E43" s="3" t="s">
        <v>3344</v>
      </c>
      <c r="F43" s="54" t="s">
        <v>3517</v>
      </c>
      <c r="G43" s="20" t="s">
        <v>3512</v>
      </c>
      <c r="H43" s="20" t="s">
        <v>3507</v>
      </c>
      <c r="I43" s="4">
        <v>1666.67</v>
      </c>
      <c r="N43" s="20"/>
    </row>
    <row r="44" spans="2:14" x14ac:dyDescent="0.2">
      <c r="B44" s="2">
        <v>44413</v>
      </c>
      <c r="C44" s="20" t="s">
        <v>3519</v>
      </c>
      <c r="D44" s="20" t="s">
        <v>3218</v>
      </c>
      <c r="E44" s="3" t="s">
        <v>3344</v>
      </c>
      <c r="F44" s="54" t="s">
        <v>3428</v>
      </c>
      <c r="G44" s="20" t="s">
        <v>3532</v>
      </c>
      <c r="H44" s="20" t="s">
        <v>3533</v>
      </c>
      <c r="I44" s="4">
        <v>1666.63</v>
      </c>
      <c r="J44" s="37"/>
      <c r="N44" s="20"/>
    </row>
    <row r="45" spans="2:14" x14ac:dyDescent="0.2">
      <c r="B45" s="157">
        <v>44449</v>
      </c>
      <c r="C45" s="20" t="s">
        <v>3519</v>
      </c>
      <c r="D45" s="20" t="s">
        <v>3218</v>
      </c>
      <c r="E45" s="156" t="s">
        <v>3344</v>
      </c>
      <c r="F45" s="156" t="s">
        <v>3575</v>
      </c>
      <c r="G45" s="154" t="s">
        <v>3576</v>
      </c>
      <c r="H45" s="153" t="s">
        <v>3577</v>
      </c>
      <c r="I45" s="155">
        <v>1666.67</v>
      </c>
      <c r="J45" s="156"/>
    </row>
    <row r="46" spans="2:14" ht="13.5" x14ac:dyDescent="0.25">
      <c r="B46" s="157">
        <v>44449</v>
      </c>
      <c r="C46" s="20" t="s">
        <v>3519</v>
      </c>
      <c r="D46" s="20" t="s">
        <v>3218</v>
      </c>
      <c r="E46" s="156" t="s">
        <v>3344</v>
      </c>
      <c r="F46" s="156" t="s">
        <v>3575</v>
      </c>
      <c r="G46" s="154" t="s">
        <v>3620</v>
      </c>
      <c r="H46" s="153"/>
      <c r="I46" s="155">
        <v>1666.67</v>
      </c>
      <c r="J46" s="169" t="s">
        <v>3599</v>
      </c>
    </row>
    <row r="47" spans="2:14" ht="13.5" x14ac:dyDescent="0.25">
      <c r="B47" s="157">
        <v>44449</v>
      </c>
      <c r="C47" s="20" t="s">
        <v>3519</v>
      </c>
      <c r="D47" s="20" t="s">
        <v>3218</v>
      </c>
      <c r="E47" s="156" t="s">
        <v>3344</v>
      </c>
      <c r="F47" s="156" t="s">
        <v>3575</v>
      </c>
      <c r="G47" s="154" t="s">
        <v>3622</v>
      </c>
      <c r="H47" s="153"/>
      <c r="I47" s="155">
        <v>1666.67</v>
      </c>
      <c r="J47" s="169" t="s">
        <v>3599</v>
      </c>
    </row>
    <row r="48" spans="2:14" x14ac:dyDescent="0.2">
      <c r="B48" s="2">
        <v>44384</v>
      </c>
      <c r="C48" s="20" t="s">
        <v>3472</v>
      </c>
      <c r="D48" s="20" t="s">
        <v>198</v>
      </c>
      <c r="E48" s="3" t="s">
        <v>3469</v>
      </c>
      <c r="F48" s="54" t="s">
        <v>3522</v>
      </c>
      <c r="G48" s="20" t="s">
        <v>3524</v>
      </c>
      <c r="H48" s="20" t="s">
        <v>3525</v>
      </c>
      <c r="I48" s="4">
        <v>7083</v>
      </c>
      <c r="N48" s="20"/>
    </row>
    <row r="49" spans="2:14" x14ac:dyDescent="0.2">
      <c r="B49" s="2">
        <v>44384</v>
      </c>
      <c r="C49" s="20" t="s">
        <v>3472</v>
      </c>
      <c r="D49" s="20" t="s">
        <v>198</v>
      </c>
      <c r="E49" s="3" t="s">
        <v>3469</v>
      </c>
      <c r="F49" s="54" t="s">
        <v>3523</v>
      </c>
      <c r="G49" s="20" t="s">
        <v>3526</v>
      </c>
      <c r="H49" s="20" t="s">
        <v>3527</v>
      </c>
      <c r="I49" s="4">
        <v>8687.5</v>
      </c>
      <c r="N49" s="20"/>
    </row>
    <row r="50" spans="2:14" x14ac:dyDescent="0.2">
      <c r="B50" s="2">
        <v>44392</v>
      </c>
      <c r="C50" s="20" t="s">
        <v>3472</v>
      </c>
      <c r="D50" s="20" t="s">
        <v>198</v>
      </c>
      <c r="E50" s="3" t="s">
        <v>3469</v>
      </c>
      <c r="F50" s="54" t="s">
        <v>3538</v>
      </c>
      <c r="G50" s="150" t="s">
        <v>3539</v>
      </c>
      <c r="H50" s="59" t="s">
        <v>3540</v>
      </c>
      <c r="I50" s="4">
        <v>7083</v>
      </c>
      <c r="J50" s="37"/>
      <c r="N50" s="20"/>
    </row>
    <row r="51" spans="2:14" x14ac:dyDescent="0.2">
      <c r="B51" s="2">
        <v>44411</v>
      </c>
      <c r="C51" s="20" t="s">
        <v>3472</v>
      </c>
      <c r="D51" s="20" t="s">
        <v>198</v>
      </c>
      <c r="E51" s="3" t="s">
        <v>3469</v>
      </c>
      <c r="F51" s="54" t="s">
        <v>3549</v>
      </c>
      <c r="G51" s="150" t="s">
        <v>3550</v>
      </c>
      <c r="H51" s="20" t="s">
        <v>3551</v>
      </c>
      <c r="I51" s="155">
        <v>11375</v>
      </c>
      <c r="J51" s="156"/>
    </row>
    <row r="52" spans="2:14" x14ac:dyDescent="0.2">
      <c r="B52" s="157">
        <v>44432</v>
      </c>
      <c r="C52" s="20" t="s">
        <v>3472</v>
      </c>
      <c r="D52" s="20" t="s">
        <v>198</v>
      </c>
      <c r="E52" s="156" t="s">
        <v>3469</v>
      </c>
      <c r="F52" s="158" t="s">
        <v>3552</v>
      </c>
      <c r="G52" s="154" t="s">
        <v>3553</v>
      </c>
      <c r="H52" s="153" t="s">
        <v>3554</v>
      </c>
      <c r="I52" s="155">
        <v>2437.5</v>
      </c>
      <c r="J52" s="156"/>
    </row>
    <row r="53" spans="2:14" x14ac:dyDescent="0.2">
      <c r="B53" s="157">
        <v>44432</v>
      </c>
      <c r="C53" s="20" t="s">
        <v>3472</v>
      </c>
      <c r="D53" s="20" t="s">
        <v>198</v>
      </c>
      <c r="E53" s="156" t="s">
        <v>3469</v>
      </c>
      <c r="F53" s="156" t="s">
        <v>3555</v>
      </c>
      <c r="G53" s="154" t="s">
        <v>3556</v>
      </c>
      <c r="H53" s="153" t="s">
        <v>3557</v>
      </c>
      <c r="I53" s="155">
        <v>6045</v>
      </c>
      <c r="J53" s="156"/>
    </row>
    <row r="54" spans="2:14" x14ac:dyDescent="0.2">
      <c r="B54" s="157">
        <v>44432</v>
      </c>
      <c r="C54" s="20" t="s">
        <v>3472</v>
      </c>
      <c r="D54" s="20" t="s">
        <v>198</v>
      </c>
      <c r="E54" s="156" t="s">
        <v>3469</v>
      </c>
      <c r="F54" s="156" t="s">
        <v>3558</v>
      </c>
      <c r="G54" s="154" t="s">
        <v>3559</v>
      </c>
      <c r="H54" s="153" t="s">
        <v>3560</v>
      </c>
      <c r="I54" s="155">
        <v>7083</v>
      </c>
      <c r="J54" s="156"/>
      <c r="L54" s="166"/>
    </row>
    <row r="55" spans="2:14" ht="13.5" x14ac:dyDescent="0.25">
      <c r="B55" s="157">
        <v>44467</v>
      </c>
      <c r="C55" s="20" t="s">
        <v>3472</v>
      </c>
      <c r="D55" s="20" t="s">
        <v>198</v>
      </c>
      <c r="E55" s="156" t="s">
        <v>3469</v>
      </c>
      <c r="F55" s="156" t="s">
        <v>3611</v>
      </c>
      <c r="G55" s="154"/>
      <c r="H55" s="3"/>
      <c r="I55" s="155">
        <v>7083</v>
      </c>
      <c r="J55" s="169" t="s">
        <v>3599</v>
      </c>
    </row>
    <row r="56" spans="2:14" ht="13.5" x14ac:dyDescent="0.25">
      <c r="B56" s="157">
        <v>44467</v>
      </c>
      <c r="C56" s="20" t="s">
        <v>3472</v>
      </c>
      <c r="D56" s="20" t="s">
        <v>198</v>
      </c>
      <c r="E56" s="156" t="s">
        <v>3469</v>
      </c>
      <c r="F56" s="156" t="s">
        <v>3612</v>
      </c>
      <c r="G56" s="154"/>
      <c r="H56" s="3"/>
      <c r="I56" s="155">
        <v>349421</v>
      </c>
      <c r="J56" s="169" t="s">
        <v>3599</v>
      </c>
    </row>
    <row r="57" spans="2:14" ht="13.5" x14ac:dyDescent="0.25">
      <c r="B57" s="157">
        <v>44467</v>
      </c>
      <c r="C57" s="20" t="s">
        <v>3472</v>
      </c>
      <c r="D57" s="20" t="s">
        <v>198</v>
      </c>
      <c r="E57" s="156" t="s">
        <v>3469</v>
      </c>
      <c r="F57" s="156" t="s">
        <v>3613</v>
      </c>
      <c r="G57" s="154"/>
      <c r="H57" s="3"/>
      <c r="I57" s="155">
        <v>60184</v>
      </c>
      <c r="J57" s="169" t="s">
        <v>3599</v>
      </c>
    </row>
    <row r="58" spans="2:14" ht="13.5" x14ac:dyDescent="0.25">
      <c r="B58" s="157">
        <v>44467</v>
      </c>
      <c r="C58" s="20" t="s">
        <v>3472</v>
      </c>
      <c r="D58" s="20" t="s">
        <v>198</v>
      </c>
      <c r="E58" s="156" t="s">
        <v>3469</v>
      </c>
      <c r="F58" s="156" t="s">
        <v>3614</v>
      </c>
      <c r="G58" s="154"/>
      <c r="H58" s="3"/>
      <c r="I58" s="155">
        <v>5562.5</v>
      </c>
      <c r="J58" s="169" t="s">
        <v>3599</v>
      </c>
    </row>
    <row r="59" spans="2:14" x14ac:dyDescent="0.2">
      <c r="B59" s="2">
        <v>44359</v>
      </c>
      <c r="C59" s="20" t="s">
        <v>3519</v>
      </c>
      <c r="D59" s="20" t="s">
        <v>3218</v>
      </c>
      <c r="E59" s="3" t="s">
        <v>3450</v>
      </c>
      <c r="F59" s="54" t="s">
        <v>3502</v>
      </c>
      <c r="G59" s="20" t="s">
        <v>3502</v>
      </c>
      <c r="H59" s="20" t="s">
        <v>3502</v>
      </c>
      <c r="I59" s="4">
        <v>2917.49</v>
      </c>
      <c r="N59" s="20"/>
    </row>
    <row r="60" spans="2:14" x14ac:dyDescent="0.2">
      <c r="B60" s="2">
        <v>44373</v>
      </c>
      <c r="C60" s="20" t="s">
        <v>3519</v>
      </c>
      <c r="D60" s="20" t="s">
        <v>3218</v>
      </c>
      <c r="E60" s="3" t="s">
        <v>3450</v>
      </c>
      <c r="F60" s="54" t="s">
        <v>3503</v>
      </c>
      <c r="G60" s="20" t="s">
        <v>3503</v>
      </c>
      <c r="H60" s="20" t="s">
        <v>3503</v>
      </c>
      <c r="I60" s="4">
        <v>2917.49</v>
      </c>
      <c r="N60" s="20"/>
    </row>
    <row r="61" spans="2:14" x14ac:dyDescent="0.2">
      <c r="B61" s="2">
        <v>44387</v>
      </c>
      <c r="C61" s="20" t="s">
        <v>3519</v>
      </c>
      <c r="D61" s="20" t="s">
        <v>3218</v>
      </c>
      <c r="E61" s="3" t="s">
        <v>3450</v>
      </c>
      <c r="F61" s="54" t="s">
        <v>3530</v>
      </c>
      <c r="G61" s="150" t="s">
        <v>3530</v>
      </c>
      <c r="H61" s="150" t="s">
        <v>3530</v>
      </c>
      <c r="I61" s="4">
        <v>2917.49</v>
      </c>
      <c r="N61" s="20"/>
    </row>
    <row r="62" spans="2:14" x14ac:dyDescent="0.2">
      <c r="B62" s="2">
        <v>44401</v>
      </c>
      <c r="C62" s="20" t="s">
        <v>3519</v>
      </c>
      <c r="D62" s="20" t="s">
        <v>3218</v>
      </c>
      <c r="E62" s="3" t="s">
        <v>3450</v>
      </c>
      <c r="F62" s="54" t="s">
        <v>3531</v>
      </c>
      <c r="G62" s="150" t="s">
        <v>3531</v>
      </c>
      <c r="H62" s="150" t="s">
        <v>3531</v>
      </c>
      <c r="I62" s="4">
        <v>2917.49</v>
      </c>
      <c r="N62" s="20"/>
    </row>
    <row r="63" spans="2:14" x14ac:dyDescent="0.2">
      <c r="B63" s="2">
        <v>44415</v>
      </c>
      <c r="C63" s="20" t="s">
        <v>3519</v>
      </c>
      <c r="D63" s="20" t="s">
        <v>3218</v>
      </c>
      <c r="E63" s="3" t="s">
        <v>3450</v>
      </c>
      <c r="F63" s="54" t="s">
        <v>3541</v>
      </c>
      <c r="G63" s="150" t="s">
        <v>3541</v>
      </c>
      <c r="H63" s="150" t="s">
        <v>3541</v>
      </c>
      <c r="I63" s="4">
        <v>2917.49</v>
      </c>
      <c r="J63" s="37"/>
      <c r="N63" s="20"/>
    </row>
    <row r="64" spans="2:14" x14ac:dyDescent="0.2">
      <c r="B64" s="157">
        <v>44429</v>
      </c>
      <c r="C64" s="20" t="s">
        <v>3519</v>
      </c>
      <c r="D64" s="20" t="s">
        <v>3218</v>
      </c>
      <c r="E64" s="156" t="s">
        <v>3450</v>
      </c>
      <c r="F64" s="156" t="s">
        <v>3561</v>
      </c>
      <c r="G64" s="153" t="s">
        <v>3561</v>
      </c>
      <c r="H64" s="153" t="s">
        <v>3561</v>
      </c>
      <c r="I64" s="155">
        <v>2917.49</v>
      </c>
      <c r="J64" s="156"/>
    </row>
    <row r="65" spans="2:14" x14ac:dyDescent="0.2">
      <c r="B65" s="157">
        <v>44443</v>
      </c>
      <c r="C65" s="20" t="s">
        <v>3519</v>
      </c>
      <c r="D65" s="20" t="s">
        <v>3218</v>
      </c>
      <c r="E65" s="156" t="s">
        <v>3450</v>
      </c>
      <c r="F65" s="156" t="s">
        <v>3571</v>
      </c>
      <c r="G65" s="153" t="s">
        <v>3571</v>
      </c>
      <c r="H65" s="153" t="s">
        <v>3571</v>
      </c>
      <c r="I65" s="155">
        <v>2917.49</v>
      </c>
      <c r="J65" s="156"/>
    </row>
    <row r="66" spans="2:14" ht="13.5" x14ac:dyDescent="0.25">
      <c r="B66" s="157">
        <v>44457</v>
      </c>
      <c r="C66" s="20" t="s">
        <v>3519</v>
      </c>
      <c r="D66" s="20" t="s">
        <v>3218</v>
      </c>
      <c r="E66" s="156" t="s">
        <v>3450</v>
      </c>
      <c r="F66" s="156" t="s">
        <v>3618</v>
      </c>
      <c r="G66" s="153" t="s">
        <v>3618</v>
      </c>
      <c r="H66" s="153" t="s">
        <v>3618</v>
      </c>
      <c r="I66" s="155">
        <v>2917.49</v>
      </c>
      <c r="J66" s="169" t="s">
        <v>3599</v>
      </c>
    </row>
    <row r="67" spans="2:14" x14ac:dyDescent="0.2">
      <c r="B67" s="2">
        <v>44403</v>
      </c>
      <c r="C67" s="20" t="s">
        <v>3519</v>
      </c>
      <c r="D67" s="20" t="s">
        <v>592</v>
      </c>
      <c r="E67" s="3" t="s">
        <v>528</v>
      </c>
      <c r="G67" s="154" t="s">
        <v>3536</v>
      </c>
      <c r="H67" s="153" t="s">
        <v>3537</v>
      </c>
      <c r="I67" s="4">
        <v>1500</v>
      </c>
      <c r="J67" s="37"/>
      <c r="N67" s="20"/>
    </row>
    <row r="68" spans="2:14" ht="13.5" x14ac:dyDescent="0.25">
      <c r="B68" s="157">
        <v>44454</v>
      </c>
      <c r="C68" s="20" t="s">
        <v>3519</v>
      </c>
      <c r="D68" s="20" t="s">
        <v>592</v>
      </c>
      <c r="E68" s="156" t="s">
        <v>528</v>
      </c>
      <c r="F68" s="156"/>
      <c r="G68" s="154" t="s">
        <v>3595</v>
      </c>
      <c r="H68" s="153" t="s">
        <v>3596</v>
      </c>
      <c r="I68" s="155">
        <v>1500</v>
      </c>
      <c r="J68" s="169" t="s">
        <v>3599</v>
      </c>
    </row>
    <row r="69" spans="2:14" ht="13.5" x14ac:dyDescent="0.25">
      <c r="B69" s="157">
        <v>44461</v>
      </c>
      <c r="C69" s="20" t="s">
        <v>3519</v>
      </c>
      <c r="D69" s="20"/>
      <c r="E69" s="156" t="s">
        <v>3623</v>
      </c>
      <c r="F69" s="156" t="s">
        <v>3624</v>
      </c>
      <c r="G69" s="154"/>
      <c r="H69" s="153"/>
      <c r="I69" s="155">
        <v>26.35</v>
      </c>
      <c r="J69" s="169" t="s">
        <v>3599</v>
      </c>
    </row>
    <row r="70" spans="2:14" x14ac:dyDescent="0.2">
      <c r="B70" s="2">
        <v>44392</v>
      </c>
      <c r="C70" s="20" t="s">
        <v>3519</v>
      </c>
      <c r="D70" s="20" t="s">
        <v>3218</v>
      </c>
      <c r="E70" s="3" t="s">
        <v>3345</v>
      </c>
      <c r="F70" s="54" t="s">
        <v>3518</v>
      </c>
      <c r="G70" s="20" t="s">
        <v>3513</v>
      </c>
      <c r="H70" s="20" t="s">
        <v>3508</v>
      </c>
      <c r="I70" s="4">
        <v>1666.67</v>
      </c>
      <c r="N70" s="20"/>
    </row>
    <row r="71" spans="2:14" x14ac:dyDescent="0.2">
      <c r="B71" s="2">
        <v>44413</v>
      </c>
      <c r="C71" s="20" t="s">
        <v>3519</v>
      </c>
      <c r="D71" s="20" t="s">
        <v>3218</v>
      </c>
      <c r="E71" s="3" t="s">
        <v>3345</v>
      </c>
      <c r="F71" s="54" t="s">
        <v>3429</v>
      </c>
      <c r="G71" s="154" t="s">
        <v>3534</v>
      </c>
      <c r="H71" s="153" t="s">
        <v>3535</v>
      </c>
      <c r="I71" s="4">
        <v>1666.63</v>
      </c>
      <c r="J71" s="37"/>
      <c r="N71" s="20"/>
    </row>
    <row r="72" spans="2:14" x14ac:dyDescent="0.2">
      <c r="B72" s="157">
        <v>44449</v>
      </c>
      <c r="C72" s="20" t="s">
        <v>3519</v>
      </c>
      <c r="D72" s="20" t="s">
        <v>3218</v>
      </c>
      <c r="E72" s="156" t="s">
        <v>3345</v>
      </c>
      <c r="F72" s="156" t="s">
        <v>3572</v>
      </c>
      <c r="G72" s="154" t="s">
        <v>3573</v>
      </c>
      <c r="H72" s="153" t="s">
        <v>3574</v>
      </c>
      <c r="I72" s="155">
        <v>1666.67</v>
      </c>
      <c r="J72" s="156"/>
    </row>
    <row r="73" spans="2:14" ht="13.5" x14ac:dyDescent="0.25">
      <c r="B73" s="157">
        <v>44449</v>
      </c>
      <c r="C73" s="20" t="s">
        <v>3519</v>
      </c>
      <c r="D73" s="20" t="s">
        <v>3218</v>
      </c>
      <c r="E73" s="156" t="s">
        <v>3345</v>
      </c>
      <c r="F73" s="156" t="s">
        <v>3572</v>
      </c>
      <c r="G73" s="154" t="s">
        <v>3619</v>
      </c>
      <c r="H73" s="153"/>
      <c r="I73" s="155">
        <v>1666.67</v>
      </c>
      <c r="J73" s="169" t="s">
        <v>3599</v>
      </c>
    </row>
    <row r="74" spans="2:14" ht="15" customHeight="1" x14ac:dyDescent="0.25">
      <c r="B74" s="157">
        <v>44449</v>
      </c>
      <c r="C74" s="20" t="s">
        <v>3519</v>
      </c>
      <c r="D74" s="20" t="s">
        <v>3218</v>
      </c>
      <c r="E74" s="156" t="s">
        <v>3345</v>
      </c>
      <c r="F74" s="156" t="s">
        <v>3572</v>
      </c>
      <c r="G74" s="154" t="s">
        <v>3621</v>
      </c>
      <c r="H74" s="153"/>
      <c r="I74" s="155">
        <v>1666.67</v>
      </c>
      <c r="J74" s="169" t="s">
        <v>3599</v>
      </c>
    </row>
    <row r="75" spans="2:14" x14ac:dyDescent="0.2">
      <c r="B75" s="170">
        <v>44449</v>
      </c>
      <c r="C75" s="41" t="s">
        <v>3519</v>
      </c>
      <c r="D75" s="41" t="s">
        <v>3178</v>
      </c>
      <c r="E75" s="171" t="s">
        <v>3578</v>
      </c>
      <c r="F75" s="171" t="s">
        <v>3579</v>
      </c>
      <c r="G75" s="172" t="s">
        <v>3580</v>
      </c>
      <c r="H75" s="173" t="s">
        <v>3581</v>
      </c>
      <c r="I75" s="174">
        <v>12065.25</v>
      </c>
      <c r="J75" s="156"/>
    </row>
    <row r="76" spans="2:14" x14ac:dyDescent="0.2">
      <c r="B76" s="157">
        <v>44439</v>
      </c>
      <c r="C76" s="20" t="s">
        <v>3519</v>
      </c>
      <c r="D76" s="153" t="s">
        <v>198</v>
      </c>
      <c r="E76" s="156" t="s">
        <v>3562</v>
      </c>
      <c r="F76" s="156" t="s">
        <v>3563</v>
      </c>
      <c r="G76" s="153" t="s">
        <v>3563</v>
      </c>
      <c r="H76" s="153" t="s">
        <v>3564</v>
      </c>
      <c r="I76" s="155">
        <v>11700</v>
      </c>
      <c r="J76" s="156"/>
    </row>
    <row r="77" spans="2:14" x14ac:dyDescent="0.2">
      <c r="C77" s="20"/>
      <c r="D77" s="20"/>
      <c r="N77" s="20"/>
    </row>
    <row r="78" spans="2:14" x14ac:dyDescent="0.2">
      <c r="C78" s="20"/>
      <c r="D78" s="20"/>
      <c r="N78" s="20"/>
    </row>
    <row r="79" spans="2:14" x14ac:dyDescent="0.2">
      <c r="C79" s="20"/>
      <c r="D79" s="20"/>
      <c r="L79" s="166"/>
      <c r="N79" s="20"/>
    </row>
    <row r="80" spans="2:14" x14ac:dyDescent="0.2">
      <c r="C80" s="20"/>
      <c r="D80" s="20"/>
      <c r="N80" s="20"/>
    </row>
    <row r="81" spans="2:14" x14ac:dyDescent="0.2">
      <c r="C81" s="20"/>
      <c r="D81" s="20"/>
      <c r="G81" s="150"/>
      <c r="H81" s="59"/>
      <c r="J81" s="37"/>
      <c r="N81" s="20"/>
    </row>
    <row r="82" spans="2:14" x14ac:dyDescent="0.2">
      <c r="C82" s="20"/>
      <c r="D82" s="20"/>
      <c r="G82" s="150"/>
      <c r="H82" s="59"/>
      <c r="J82" s="37"/>
      <c r="N82" s="20"/>
    </row>
    <row r="83" spans="2:14" x14ac:dyDescent="0.2">
      <c r="C83" s="20"/>
      <c r="D83" s="20"/>
      <c r="G83" s="150"/>
      <c r="I83" s="35"/>
    </row>
    <row r="84" spans="2:14" x14ac:dyDescent="0.2">
      <c r="C84" s="20"/>
      <c r="D84" s="20"/>
      <c r="G84" s="150"/>
      <c r="I84" s="151"/>
      <c r="J84" s="152"/>
    </row>
    <row r="85" spans="2:14" x14ac:dyDescent="0.2">
      <c r="B85" s="157"/>
      <c r="C85" s="153"/>
      <c r="D85" s="153"/>
      <c r="E85" s="156"/>
      <c r="F85" s="156"/>
      <c r="G85" s="154"/>
      <c r="H85" s="153"/>
      <c r="I85" s="155"/>
      <c r="J85" s="156"/>
      <c r="K85" s="166"/>
    </row>
    <row r="86" spans="2:14" ht="15" customHeight="1" x14ac:dyDescent="0.2">
      <c r="B86" s="157"/>
      <c r="C86" s="153"/>
      <c r="D86" s="153"/>
      <c r="E86" s="156"/>
      <c r="F86" s="156"/>
      <c r="G86" s="154"/>
      <c r="H86" s="153"/>
      <c r="I86" s="155"/>
      <c r="J86" s="156"/>
    </row>
    <row r="87" spans="2:14" x14ac:dyDescent="0.2">
      <c r="B87" s="157"/>
      <c r="C87" s="153"/>
      <c r="D87" s="153"/>
      <c r="E87" s="156"/>
      <c r="F87" s="156"/>
      <c r="G87" s="154"/>
      <c r="H87" s="153"/>
      <c r="I87" s="155"/>
      <c r="J87" s="156"/>
    </row>
    <row r="88" spans="2:14" ht="15" customHeight="1" x14ac:dyDescent="0.2">
      <c r="B88" s="157"/>
      <c r="C88" s="20"/>
      <c r="D88" s="20"/>
      <c r="E88" s="156"/>
      <c r="F88" s="156"/>
      <c r="G88" s="154"/>
      <c r="H88" s="153"/>
      <c r="I88" s="155"/>
      <c r="J88" s="156"/>
    </row>
    <row r="89" spans="2:14" x14ac:dyDescent="0.2">
      <c r="B89" s="157"/>
      <c r="C89" s="20"/>
      <c r="D89" s="20"/>
      <c r="E89" s="156"/>
      <c r="F89" s="156"/>
      <c r="G89" s="154"/>
      <c r="H89" s="153"/>
      <c r="I89" s="155"/>
      <c r="J89" s="156"/>
    </row>
    <row r="90" spans="2:14" x14ac:dyDescent="0.2">
      <c r="B90" s="157"/>
      <c r="C90" s="20"/>
      <c r="D90" s="20"/>
      <c r="E90" s="156"/>
      <c r="F90" s="156"/>
      <c r="G90" s="154"/>
      <c r="H90" s="153"/>
      <c r="I90" s="155"/>
      <c r="J90" s="156"/>
    </row>
    <row r="91" spans="2:14" x14ac:dyDescent="0.2">
      <c r="B91" s="157"/>
      <c r="C91" s="20"/>
      <c r="D91" s="20"/>
      <c r="E91" s="156"/>
      <c r="F91" s="156"/>
      <c r="G91" s="154"/>
      <c r="H91" s="153"/>
      <c r="I91" s="155"/>
      <c r="J91" s="156"/>
    </row>
    <row r="92" spans="2:14" ht="13.5" x14ac:dyDescent="0.25">
      <c r="B92" s="157"/>
      <c r="C92" s="20"/>
      <c r="D92" s="20"/>
      <c r="E92" s="156"/>
      <c r="F92" s="156"/>
      <c r="G92" s="154"/>
      <c r="H92" s="153"/>
      <c r="I92" s="155"/>
      <c r="J92" s="169"/>
    </row>
    <row r="93" spans="2:14" x14ac:dyDescent="0.2">
      <c r="B93" s="157"/>
      <c r="C93" s="20"/>
      <c r="D93" s="20"/>
      <c r="E93" s="156"/>
      <c r="F93" s="156"/>
      <c r="G93" s="154"/>
      <c r="H93" s="153"/>
      <c r="I93" s="155"/>
      <c r="J93" s="156"/>
    </row>
    <row r="94" spans="2:14" x14ac:dyDescent="0.2">
      <c r="H94" s="41" t="s">
        <v>628</v>
      </c>
      <c r="I94" s="39">
        <f>SUM(I37:I92)</f>
        <v>568517.02000000014</v>
      </c>
      <c r="J94" s="46"/>
      <c r="K94" s="36"/>
    </row>
    <row r="95" spans="2:14" x14ac:dyDescent="0.2">
      <c r="H95" s="41"/>
      <c r="I95" s="167"/>
      <c r="J95" s="46"/>
      <c r="K95" s="36"/>
    </row>
    <row r="96" spans="2:14" x14ac:dyDescent="0.2">
      <c r="B96" s="26"/>
      <c r="C96" s="26"/>
      <c r="D96" s="26"/>
      <c r="E96" s="11"/>
      <c r="F96" s="56"/>
      <c r="G96" s="31"/>
      <c r="H96" s="159"/>
      <c r="I96" s="160"/>
      <c r="J96" s="46"/>
      <c r="K96" s="36"/>
    </row>
    <row r="97" spans="2:11" ht="42" customHeight="1" x14ac:dyDescent="0.2">
      <c r="B97" s="161" t="s">
        <v>3529</v>
      </c>
      <c r="C97" s="162"/>
      <c r="D97" s="162"/>
      <c r="E97" s="162"/>
      <c r="F97" s="162"/>
      <c r="G97" s="163"/>
      <c r="H97" s="164"/>
      <c r="I97" s="165"/>
      <c r="J97" s="46"/>
      <c r="K97" s="36"/>
    </row>
    <row r="98" spans="2:11" x14ac:dyDescent="0.2">
      <c r="J98" s="46"/>
      <c r="K98" s="36"/>
    </row>
    <row r="99" spans="2:11" x14ac:dyDescent="0.2">
      <c r="B99" s="21" t="s">
        <v>9</v>
      </c>
      <c r="C99" s="21" t="s">
        <v>618</v>
      </c>
      <c r="D99" s="21" t="s">
        <v>619</v>
      </c>
      <c r="E99" s="22" t="s">
        <v>10</v>
      </c>
      <c r="F99" s="55" t="s">
        <v>11</v>
      </c>
      <c r="G99" s="22" t="s">
        <v>12</v>
      </c>
      <c r="H99" s="22" t="s">
        <v>13</v>
      </c>
      <c r="I99" s="23" t="s">
        <v>620</v>
      </c>
      <c r="J99" s="46"/>
      <c r="K99" s="36"/>
    </row>
    <row r="100" spans="2:11" ht="25.5" x14ac:dyDescent="0.2">
      <c r="C100" s="153" t="s">
        <v>3594</v>
      </c>
      <c r="D100" s="20"/>
      <c r="E100" s="20" t="s">
        <v>3582</v>
      </c>
      <c r="F100" s="54" t="s">
        <v>3600</v>
      </c>
      <c r="G100" s="20" t="s">
        <v>3583</v>
      </c>
      <c r="H100" s="20" t="s">
        <v>3592</v>
      </c>
      <c r="I100" s="4">
        <v>400</v>
      </c>
      <c r="J100" s="46"/>
      <c r="K100" s="36"/>
    </row>
    <row r="101" spans="2:11" ht="25.5" x14ac:dyDescent="0.2">
      <c r="C101" s="153" t="s">
        <v>3594</v>
      </c>
      <c r="D101" s="20"/>
      <c r="E101" s="20" t="s">
        <v>3584</v>
      </c>
      <c r="F101" s="54" t="s">
        <v>3601</v>
      </c>
      <c r="G101" s="20" t="s">
        <v>3585</v>
      </c>
      <c r="H101" s="20" t="s">
        <v>3593</v>
      </c>
      <c r="I101" s="4">
        <v>1000</v>
      </c>
      <c r="J101" s="46"/>
      <c r="K101" s="36"/>
    </row>
    <row r="102" spans="2:11" ht="25.5" x14ac:dyDescent="0.2">
      <c r="C102" s="153" t="s">
        <v>3594</v>
      </c>
      <c r="D102" s="20"/>
      <c r="E102" s="20" t="s">
        <v>3578</v>
      </c>
      <c r="F102" s="54" t="s">
        <v>3602</v>
      </c>
      <c r="G102" s="20" t="s">
        <v>3586</v>
      </c>
      <c r="I102" s="4">
        <v>26826.5</v>
      </c>
      <c r="J102" s="46"/>
      <c r="K102" s="36"/>
    </row>
    <row r="103" spans="2:11" ht="25.5" x14ac:dyDescent="0.2">
      <c r="C103" s="153" t="s">
        <v>3594</v>
      </c>
      <c r="D103" s="20"/>
      <c r="E103" s="20" t="s">
        <v>3565</v>
      </c>
      <c r="F103" s="54" t="s">
        <v>3603</v>
      </c>
      <c r="G103" s="20" t="s">
        <v>3587</v>
      </c>
      <c r="I103" s="4">
        <v>2699.68</v>
      </c>
      <c r="J103" s="46"/>
      <c r="K103" s="36"/>
    </row>
    <row r="104" spans="2:11" ht="25.5" x14ac:dyDescent="0.2">
      <c r="C104" s="153" t="s">
        <v>3594</v>
      </c>
      <c r="D104" s="20"/>
      <c r="E104" s="20" t="s">
        <v>3578</v>
      </c>
      <c r="F104" s="54" t="s">
        <v>3604</v>
      </c>
      <c r="G104" s="20" t="s">
        <v>3588</v>
      </c>
      <c r="I104" s="4">
        <v>7700</v>
      </c>
      <c r="J104" s="46"/>
      <c r="K104" s="36"/>
    </row>
    <row r="105" spans="2:11" ht="25.5" x14ac:dyDescent="0.2">
      <c r="C105" s="153" t="s">
        <v>3594</v>
      </c>
      <c r="D105" s="20"/>
      <c r="E105" s="20" t="s">
        <v>79</v>
      </c>
      <c r="F105" s="54" t="s">
        <v>3605</v>
      </c>
      <c r="G105" s="20" t="s">
        <v>3589</v>
      </c>
      <c r="I105" s="4">
        <v>20871</v>
      </c>
      <c r="J105" s="46"/>
      <c r="K105" s="36"/>
    </row>
    <row r="106" spans="2:11" ht="25.5" x14ac:dyDescent="0.2">
      <c r="C106" s="153" t="s">
        <v>3594</v>
      </c>
      <c r="D106" s="20"/>
      <c r="E106" s="20" t="s">
        <v>3590</v>
      </c>
      <c r="F106" s="54" t="s">
        <v>3606</v>
      </c>
      <c r="G106" s="20" t="s">
        <v>3591</v>
      </c>
      <c r="I106" s="4">
        <v>3692</v>
      </c>
      <c r="J106" s="46"/>
      <c r="K106" s="36"/>
    </row>
    <row r="107" spans="2:11" x14ac:dyDescent="0.2">
      <c r="C107" s="153"/>
      <c r="D107" s="20"/>
      <c r="E107" s="20"/>
      <c r="J107" s="46"/>
      <c r="K107" s="36"/>
    </row>
    <row r="108" spans="2:11" ht="26.25" x14ac:dyDescent="0.25">
      <c r="C108" s="153" t="s">
        <v>3594</v>
      </c>
      <c r="D108" s="20"/>
      <c r="E108" s="168" t="s">
        <v>3597</v>
      </c>
      <c r="F108" s="54" t="s">
        <v>3607</v>
      </c>
      <c r="I108" s="4">
        <v>3640</v>
      </c>
      <c r="J108" s="169" t="s">
        <v>3599</v>
      </c>
      <c r="K108" s="36"/>
    </row>
    <row r="109" spans="2:11" ht="26.25" x14ac:dyDescent="0.25">
      <c r="C109" s="153" t="s">
        <v>3594</v>
      </c>
      <c r="D109" s="20"/>
      <c r="E109" s="168" t="s">
        <v>3597</v>
      </c>
      <c r="F109" s="54" t="s">
        <v>3608</v>
      </c>
      <c r="I109" s="4">
        <v>20000</v>
      </c>
      <c r="J109" s="169" t="s">
        <v>3599</v>
      </c>
      <c r="K109" s="36"/>
    </row>
    <row r="110" spans="2:11" ht="26.25" x14ac:dyDescent="0.25">
      <c r="C110" s="153" t="s">
        <v>3594</v>
      </c>
      <c r="D110" s="20"/>
      <c r="E110" s="20" t="s">
        <v>3598</v>
      </c>
      <c r="F110" s="54" t="s">
        <v>3609</v>
      </c>
      <c r="I110" s="4">
        <v>32003</v>
      </c>
      <c r="J110" s="169" t="s">
        <v>3599</v>
      </c>
      <c r="K110" s="36"/>
    </row>
    <row r="111" spans="2:11" x14ac:dyDescent="0.2">
      <c r="C111" s="20"/>
      <c r="D111" s="20"/>
      <c r="J111" s="46"/>
      <c r="K111" s="36"/>
    </row>
    <row r="112" spans="2:11" x14ac:dyDescent="0.2">
      <c r="H112" s="41" t="s">
        <v>628</v>
      </c>
      <c r="I112" s="39">
        <f>SUM(I100:I111)</f>
        <v>118832.18</v>
      </c>
      <c r="J112" s="46"/>
      <c r="K112" s="36"/>
    </row>
    <row r="113" spans="8:11" x14ac:dyDescent="0.2">
      <c r="H113" s="41"/>
      <c r="I113" s="149"/>
      <c r="J113" s="46"/>
      <c r="K113" s="36"/>
    </row>
    <row r="114" spans="8:11" x14ac:dyDescent="0.2">
      <c r="H114" s="41"/>
      <c r="I114" s="149"/>
      <c r="J114" s="46"/>
      <c r="K114" s="36"/>
    </row>
    <row r="116" spans="8:11" ht="29.1" customHeight="1" x14ac:dyDescent="0.2">
      <c r="H116" s="72" t="s">
        <v>3244</v>
      </c>
      <c r="I116" s="73">
        <f>I20+I94+I31+I112</f>
        <v>752458.3</v>
      </c>
    </row>
  </sheetData>
  <sortState ref="A38:N76">
    <sortCondition ref="E38:E76"/>
  </sortState>
  <mergeCells count="3">
    <mergeCell ref="B7:I7"/>
    <mergeCell ref="B34:I34"/>
    <mergeCell ref="B24:I24"/>
  </mergeCells>
  <pageMargins left="0.45" right="0.2" top="0.5" bottom="0.75" header="0.3" footer="0.3"/>
  <headerFooter>
    <oddFooter>&amp;R&amp;"Times New Roman,Italic" COVID-19 HEERF Institutional Portion - Quarterly Expenditure Report 12/31/2020 -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N92"/>
  <sheetViews>
    <sheetView workbookViewId="0">
      <pane xSplit="1" ySplit="5" topLeftCell="B46" activePane="bottomRight" state="frozen"/>
      <selection pane="topRight" activeCell="E1" sqref="E1"/>
      <selection pane="bottomLeft" activeCell="A6" sqref="A6"/>
      <selection pane="bottomRight" activeCell="F71" sqref="F71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3670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x14ac:dyDescent="0.2">
      <c r="B10" s="145"/>
      <c r="C10" s="145"/>
      <c r="D10" s="145"/>
      <c r="E10" s="146"/>
      <c r="F10" s="147"/>
      <c r="G10" s="146"/>
      <c r="H10" s="146"/>
      <c r="I10" s="148"/>
    </row>
    <row r="11" spans="1:10" s="61" customFormat="1" ht="30.75" customHeight="1" x14ac:dyDescent="0.25">
      <c r="B11" s="161" t="s">
        <v>3224</v>
      </c>
      <c r="C11" s="162"/>
      <c r="D11" s="162"/>
      <c r="E11" s="162"/>
      <c r="F11" s="162"/>
      <c r="G11" s="163"/>
      <c r="H11" s="164"/>
      <c r="I11" s="165"/>
    </row>
    <row r="12" spans="1:10" x14ac:dyDescent="0.2">
      <c r="C12" s="20"/>
      <c r="D12" s="3"/>
    </row>
    <row r="13" spans="1:10" x14ac:dyDescent="0.2">
      <c r="B13" s="21" t="s">
        <v>9</v>
      </c>
      <c r="C13" s="21" t="s">
        <v>618</v>
      </c>
      <c r="D13" s="21" t="s">
        <v>619</v>
      </c>
      <c r="E13" s="22" t="s">
        <v>10</v>
      </c>
      <c r="F13" s="55" t="s">
        <v>11</v>
      </c>
      <c r="G13" s="22" t="s">
        <v>12</v>
      </c>
      <c r="H13" s="22" t="s">
        <v>13</v>
      </c>
      <c r="I13" s="23" t="s">
        <v>620</v>
      </c>
    </row>
    <row r="14" spans="1:10" x14ac:dyDescent="0.2">
      <c r="C14" s="153"/>
      <c r="D14" s="20"/>
    </row>
    <row r="15" spans="1:10" x14ac:dyDescent="0.2">
      <c r="C15" s="153"/>
      <c r="D15" s="20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B17" s="157"/>
      <c r="C17" s="20"/>
      <c r="D17" s="20"/>
      <c r="E17" s="156"/>
      <c r="F17" s="156"/>
      <c r="G17" s="154"/>
      <c r="H17" s="3"/>
      <c r="I17" s="155"/>
      <c r="J17" s="169"/>
    </row>
    <row r="18" spans="2:10" ht="13.5" x14ac:dyDescent="0.25">
      <c r="B18" s="157"/>
      <c r="C18" s="20"/>
      <c r="D18" s="20"/>
      <c r="E18" s="156"/>
      <c r="F18" s="156"/>
      <c r="G18" s="154"/>
      <c r="H18" s="3"/>
      <c r="I18" s="155"/>
      <c r="J18" s="169"/>
    </row>
    <row r="19" spans="2:10" ht="13.5" x14ac:dyDescent="0.25">
      <c r="C19" s="20"/>
      <c r="D19" s="20"/>
      <c r="J19" s="45"/>
    </row>
    <row r="20" spans="2:10" x14ac:dyDescent="0.2">
      <c r="H20" s="41" t="s">
        <v>628</v>
      </c>
      <c r="I20" s="39">
        <f>SUM(I14:I19)</f>
        <v>0</v>
      </c>
    </row>
    <row r="21" spans="2:10" x14ac:dyDescent="0.2">
      <c r="H21" s="41"/>
      <c r="I21" s="149"/>
    </row>
    <row r="22" spans="2:10" x14ac:dyDescent="0.2">
      <c r="H22" s="41"/>
      <c r="I22" s="149"/>
    </row>
    <row r="23" spans="2:10" ht="14.25" x14ac:dyDescent="0.2">
      <c r="B23" s="49"/>
      <c r="C23" s="10"/>
      <c r="D23" s="60"/>
      <c r="E23" s="11"/>
      <c r="F23" s="56"/>
      <c r="G23" s="31"/>
      <c r="H23" s="31"/>
      <c r="I23" s="24"/>
    </row>
    <row r="24" spans="2:10" s="61" customFormat="1" ht="48.95" customHeight="1" x14ac:dyDescent="0.25">
      <c r="B24" s="276" t="s">
        <v>3528</v>
      </c>
      <c r="C24" s="276"/>
      <c r="D24" s="276"/>
      <c r="E24" s="276"/>
      <c r="F24" s="276"/>
      <c r="G24" s="276"/>
      <c r="H24" s="276"/>
      <c r="I24" s="276"/>
    </row>
    <row r="25" spans="2:10" x14ac:dyDescent="0.2">
      <c r="C25" s="20"/>
      <c r="D25" s="3"/>
    </row>
    <row r="26" spans="2:10" x14ac:dyDescent="0.2">
      <c r="B26" s="21" t="s">
        <v>9</v>
      </c>
      <c r="C26" s="21" t="s">
        <v>618</v>
      </c>
      <c r="D26" s="21" t="s">
        <v>619</v>
      </c>
      <c r="E26" s="22" t="s">
        <v>10</v>
      </c>
      <c r="F26" s="55" t="s">
        <v>11</v>
      </c>
      <c r="G26" s="22" t="s">
        <v>12</v>
      </c>
      <c r="H26" s="22" t="s">
        <v>13</v>
      </c>
      <c r="I26" s="23" t="s">
        <v>620</v>
      </c>
    </row>
    <row r="27" spans="2:10" x14ac:dyDescent="0.2">
      <c r="B27" s="180"/>
      <c r="C27" s="181" t="s">
        <v>3519</v>
      </c>
      <c r="D27" s="181"/>
      <c r="E27" s="182" t="s">
        <v>3179</v>
      </c>
      <c r="F27" s="183" t="s">
        <v>3655</v>
      </c>
      <c r="G27" s="181"/>
      <c r="H27" s="181"/>
      <c r="I27" s="184">
        <v>32749.55</v>
      </c>
    </row>
    <row r="28" spans="2:10" x14ac:dyDescent="0.2">
      <c r="C28" s="153"/>
      <c r="D28" s="20"/>
    </row>
    <row r="29" spans="2:10" x14ac:dyDescent="0.2">
      <c r="C29" s="153"/>
      <c r="D29" s="20"/>
    </row>
    <row r="30" spans="2:10" x14ac:dyDescent="0.2">
      <c r="C30" s="20"/>
      <c r="D30" s="20"/>
    </row>
    <row r="31" spans="2:10" x14ac:dyDescent="0.2">
      <c r="H31" s="41" t="s">
        <v>628</v>
      </c>
      <c r="I31" s="39">
        <f>SUM(I27:I30)</f>
        <v>32749.55</v>
      </c>
    </row>
    <row r="32" spans="2:10" x14ac:dyDescent="0.2">
      <c r="H32" s="41"/>
      <c r="I32" s="149"/>
    </row>
    <row r="33" spans="2:14" ht="14.25" x14ac:dyDescent="0.2">
      <c r="B33" s="49"/>
      <c r="C33" s="10"/>
      <c r="D33" s="60"/>
      <c r="E33" s="11"/>
      <c r="F33" s="56"/>
      <c r="G33" s="31"/>
      <c r="H33" s="31"/>
      <c r="I33" s="24"/>
    </row>
    <row r="34" spans="2:14" s="61" customFormat="1" ht="30.75" customHeight="1" x14ac:dyDescent="0.25">
      <c r="B34" s="276" t="s">
        <v>3227</v>
      </c>
      <c r="C34" s="276"/>
      <c r="D34" s="276"/>
      <c r="E34" s="276"/>
      <c r="F34" s="276"/>
      <c r="G34" s="276"/>
      <c r="H34" s="276"/>
      <c r="I34" s="276"/>
    </row>
    <row r="35" spans="2:14" x14ac:dyDescent="0.2">
      <c r="C35" s="20"/>
      <c r="D35" s="3"/>
    </row>
    <row r="36" spans="2:14" x14ac:dyDescent="0.2">
      <c r="B36" s="21" t="s">
        <v>9</v>
      </c>
      <c r="C36" s="21" t="s">
        <v>618</v>
      </c>
      <c r="D36" s="21" t="s">
        <v>619</v>
      </c>
      <c r="E36" s="22" t="s">
        <v>10</v>
      </c>
      <c r="F36" s="55" t="s">
        <v>11</v>
      </c>
      <c r="G36" s="22" t="s">
        <v>12</v>
      </c>
      <c r="H36" s="22" t="s">
        <v>13</v>
      </c>
      <c r="I36" s="23" t="s">
        <v>620</v>
      </c>
    </row>
    <row r="37" spans="2:14" x14ac:dyDescent="0.2">
      <c r="C37" s="20"/>
      <c r="D37" s="20"/>
      <c r="N37" s="20"/>
    </row>
    <row r="38" spans="2:14" x14ac:dyDescent="0.2">
      <c r="B38" s="2">
        <v>44490</v>
      </c>
      <c r="C38" s="20" t="s">
        <v>3473</v>
      </c>
      <c r="D38" s="20" t="s">
        <v>3218</v>
      </c>
      <c r="E38" s="3" t="s">
        <v>3344</v>
      </c>
      <c r="F38" s="54" t="s">
        <v>3575</v>
      </c>
      <c r="G38" s="20" t="s">
        <v>3631</v>
      </c>
      <c r="H38" s="20" t="s">
        <v>3632</v>
      </c>
      <c r="I38" s="4">
        <v>1666.67</v>
      </c>
      <c r="L38" s="166"/>
      <c r="N38" s="20"/>
    </row>
    <row r="39" spans="2:14" x14ac:dyDescent="0.2">
      <c r="B39" s="2">
        <v>44515</v>
      </c>
      <c r="C39" s="20" t="s">
        <v>3473</v>
      </c>
      <c r="D39" s="20" t="s">
        <v>3218</v>
      </c>
      <c r="E39" s="3" t="s">
        <v>3344</v>
      </c>
      <c r="F39" s="54" t="s">
        <v>3575</v>
      </c>
      <c r="G39" s="20" t="s">
        <v>3635</v>
      </c>
      <c r="H39" s="20" t="s">
        <v>3636</v>
      </c>
      <c r="I39" s="4">
        <v>1666.67</v>
      </c>
      <c r="N39" s="20"/>
    </row>
    <row r="40" spans="2:14" x14ac:dyDescent="0.2">
      <c r="B40" s="2">
        <v>44529</v>
      </c>
      <c r="C40" s="20" t="s">
        <v>3473</v>
      </c>
      <c r="D40" s="20" t="s">
        <v>3218</v>
      </c>
      <c r="E40" s="3" t="s">
        <v>3344</v>
      </c>
      <c r="F40" s="54" t="s">
        <v>3575</v>
      </c>
      <c r="G40" s="154" t="s">
        <v>3645</v>
      </c>
      <c r="H40" s="153" t="s">
        <v>3646</v>
      </c>
      <c r="I40" s="4">
        <v>1666.67</v>
      </c>
      <c r="J40" s="37"/>
      <c r="N40" s="20"/>
    </row>
    <row r="41" spans="2:14" x14ac:dyDescent="0.2">
      <c r="B41" s="2">
        <v>44544</v>
      </c>
      <c r="C41" s="20" t="s">
        <v>3473</v>
      </c>
      <c r="D41" s="20" t="s">
        <v>3218</v>
      </c>
      <c r="E41" s="3" t="s">
        <v>3344</v>
      </c>
      <c r="F41" s="54" t="s">
        <v>3575</v>
      </c>
      <c r="G41" s="150" t="s">
        <v>3649</v>
      </c>
      <c r="H41" s="59" t="s">
        <v>3650</v>
      </c>
      <c r="I41" s="4">
        <v>1666.67</v>
      </c>
      <c r="J41" s="37"/>
      <c r="N41" s="20"/>
    </row>
    <row r="42" spans="2:14" x14ac:dyDescent="0.2">
      <c r="B42" s="2">
        <v>44557</v>
      </c>
      <c r="C42" s="20" t="s">
        <v>3473</v>
      </c>
      <c r="D42" s="20" t="s">
        <v>3218</v>
      </c>
      <c r="E42" s="3" t="s">
        <v>3344</v>
      </c>
      <c r="F42" s="54" t="s">
        <v>3575</v>
      </c>
      <c r="G42" s="150" t="s">
        <v>3653</v>
      </c>
      <c r="H42" s="150" t="s">
        <v>3654</v>
      </c>
      <c r="I42" s="4">
        <v>1666.67</v>
      </c>
      <c r="J42" s="37"/>
      <c r="N42" s="20"/>
    </row>
    <row r="43" spans="2:14" x14ac:dyDescent="0.2">
      <c r="B43" s="2">
        <v>44490</v>
      </c>
      <c r="C43" s="20" t="s">
        <v>3472</v>
      </c>
      <c r="D43" s="20" t="s">
        <v>198</v>
      </c>
      <c r="E43" s="3" t="s">
        <v>3656</v>
      </c>
      <c r="F43" s="54" t="s">
        <v>3657</v>
      </c>
      <c r="G43" s="150"/>
      <c r="H43" s="20" t="s">
        <v>3659</v>
      </c>
      <c r="I43" s="155">
        <v>6250</v>
      </c>
      <c r="J43" s="156"/>
    </row>
    <row r="44" spans="2:14" x14ac:dyDescent="0.2">
      <c r="B44" s="2">
        <v>44490</v>
      </c>
      <c r="C44" s="20" t="s">
        <v>3472</v>
      </c>
      <c r="D44" s="20" t="s">
        <v>198</v>
      </c>
      <c r="E44" s="3" t="s">
        <v>3656</v>
      </c>
      <c r="F44" s="54" t="s">
        <v>3658</v>
      </c>
      <c r="G44" s="150"/>
      <c r="H44" s="20" t="s">
        <v>3660</v>
      </c>
      <c r="I44" s="151">
        <v>7083</v>
      </c>
      <c r="J44" s="152"/>
    </row>
    <row r="45" spans="2:14" x14ac:dyDescent="0.2">
      <c r="B45" s="157">
        <v>44515</v>
      </c>
      <c r="C45" s="20" t="s">
        <v>3472</v>
      </c>
      <c r="D45" s="20" t="s">
        <v>198</v>
      </c>
      <c r="E45" s="20" t="s">
        <v>3656</v>
      </c>
      <c r="F45" s="20" t="s">
        <v>3661</v>
      </c>
      <c r="G45" s="154"/>
      <c r="H45" s="153" t="s">
        <v>3660</v>
      </c>
      <c r="I45" s="155">
        <v>7437.5</v>
      </c>
      <c r="J45" s="156"/>
    </row>
    <row r="46" spans="2:14" x14ac:dyDescent="0.2">
      <c r="B46" s="157">
        <v>44515</v>
      </c>
      <c r="C46" s="20" t="s">
        <v>3472</v>
      </c>
      <c r="D46" s="20" t="s">
        <v>198</v>
      </c>
      <c r="E46" s="20" t="s">
        <v>3656</v>
      </c>
      <c r="F46" s="20" t="s">
        <v>3662</v>
      </c>
      <c r="G46" s="154"/>
      <c r="H46" s="153" t="s">
        <v>3660</v>
      </c>
      <c r="I46" s="155">
        <v>7083</v>
      </c>
      <c r="J46" s="156"/>
      <c r="L46" s="166"/>
    </row>
    <row r="47" spans="2:14" x14ac:dyDescent="0.2">
      <c r="B47" s="157"/>
      <c r="C47" s="20" t="s">
        <v>3472</v>
      </c>
      <c r="D47" s="20" t="s">
        <v>198</v>
      </c>
      <c r="E47" s="156" t="s">
        <v>3656</v>
      </c>
      <c r="F47" s="156" t="s">
        <v>3664</v>
      </c>
      <c r="G47" s="154"/>
      <c r="H47" s="153"/>
      <c r="I47" s="155">
        <v>61800</v>
      </c>
      <c r="J47" s="156"/>
    </row>
    <row r="48" spans="2:14" x14ac:dyDescent="0.2">
      <c r="B48" s="157"/>
      <c r="C48" s="20" t="s">
        <v>3472</v>
      </c>
      <c r="D48" s="20" t="s">
        <v>198</v>
      </c>
      <c r="E48" s="156" t="s">
        <v>3656</v>
      </c>
      <c r="F48" s="156" t="s">
        <v>3665</v>
      </c>
      <c r="G48" s="153"/>
      <c r="H48" s="153"/>
      <c r="I48" s="155">
        <v>7083</v>
      </c>
      <c r="J48" s="156"/>
    </row>
    <row r="49" spans="2:14" x14ac:dyDescent="0.2">
      <c r="B49" s="157"/>
      <c r="C49" s="20" t="s">
        <v>3472</v>
      </c>
      <c r="D49" s="20" t="s">
        <v>198</v>
      </c>
      <c r="E49" s="156" t="s">
        <v>3656</v>
      </c>
      <c r="F49" s="156" t="s">
        <v>3666</v>
      </c>
      <c r="G49" s="154"/>
      <c r="H49" s="153"/>
      <c r="I49" s="155">
        <v>3187.5</v>
      </c>
      <c r="J49" s="156"/>
    </row>
    <row r="50" spans="2:14" x14ac:dyDescent="0.2">
      <c r="B50" s="2">
        <v>44471</v>
      </c>
      <c r="C50" s="20" t="s">
        <v>3473</v>
      </c>
      <c r="D50" s="20" t="s">
        <v>3218</v>
      </c>
      <c r="E50" s="3" t="s">
        <v>3450</v>
      </c>
      <c r="F50" s="54" t="s">
        <v>3625</v>
      </c>
      <c r="I50" s="4">
        <v>2625.76</v>
      </c>
      <c r="N50" s="20"/>
    </row>
    <row r="51" spans="2:14" x14ac:dyDescent="0.2">
      <c r="B51" s="2">
        <v>44471</v>
      </c>
      <c r="C51" s="20" t="s">
        <v>3473</v>
      </c>
      <c r="D51" s="20" t="s">
        <v>3218</v>
      </c>
      <c r="E51" s="3" t="s">
        <v>3450</v>
      </c>
      <c r="F51" s="54" t="s">
        <v>3626</v>
      </c>
      <c r="I51" s="4">
        <v>291.73</v>
      </c>
      <c r="N51" s="20"/>
    </row>
    <row r="52" spans="2:14" x14ac:dyDescent="0.2">
      <c r="B52" s="2">
        <v>44485</v>
      </c>
      <c r="C52" s="20" t="s">
        <v>3473</v>
      </c>
      <c r="D52" s="20" t="s">
        <v>3218</v>
      </c>
      <c r="E52" s="3" t="s">
        <v>3450</v>
      </c>
      <c r="F52" s="54" t="s">
        <v>3627</v>
      </c>
      <c r="I52" s="4">
        <v>2917.49</v>
      </c>
      <c r="N52" s="20"/>
    </row>
    <row r="53" spans="2:14" x14ac:dyDescent="0.2">
      <c r="B53" s="2">
        <v>44499</v>
      </c>
      <c r="C53" s="20" t="s">
        <v>3473</v>
      </c>
      <c r="D53" s="20" t="s">
        <v>3218</v>
      </c>
      <c r="E53" s="3" t="s">
        <v>3450</v>
      </c>
      <c r="F53" s="54" t="s">
        <v>3628</v>
      </c>
      <c r="I53" s="4">
        <v>2917.49</v>
      </c>
      <c r="N53" s="20"/>
    </row>
    <row r="54" spans="2:14" x14ac:dyDescent="0.2">
      <c r="B54" s="2">
        <v>44513</v>
      </c>
      <c r="C54" s="20" t="s">
        <v>3473</v>
      </c>
      <c r="D54" s="20" t="s">
        <v>3218</v>
      </c>
      <c r="E54" s="3" t="s">
        <v>3450</v>
      </c>
      <c r="F54" s="54" t="s">
        <v>3637</v>
      </c>
      <c r="I54" s="4">
        <v>2917.5</v>
      </c>
      <c r="N54" s="20"/>
    </row>
    <row r="55" spans="2:14" x14ac:dyDescent="0.2">
      <c r="B55" s="2">
        <v>44527</v>
      </c>
      <c r="C55" s="20" t="s">
        <v>3473</v>
      </c>
      <c r="D55" s="20" t="s">
        <v>3218</v>
      </c>
      <c r="E55" s="3" t="s">
        <v>3450</v>
      </c>
      <c r="F55" s="54" t="s">
        <v>3638</v>
      </c>
      <c r="I55" s="4">
        <v>2917.5</v>
      </c>
      <c r="L55" s="166"/>
      <c r="N55" s="20"/>
    </row>
    <row r="56" spans="2:14" x14ac:dyDescent="0.2">
      <c r="B56" s="2">
        <v>44541</v>
      </c>
      <c r="C56" s="20" t="s">
        <v>3473</v>
      </c>
      <c r="D56" s="20" t="s">
        <v>3218</v>
      </c>
      <c r="E56" s="3" t="s">
        <v>3450</v>
      </c>
      <c r="F56" s="54" t="s">
        <v>3639</v>
      </c>
      <c r="G56" s="150"/>
      <c r="H56" s="150"/>
      <c r="I56" s="4">
        <v>2917.49</v>
      </c>
      <c r="N56" s="20"/>
    </row>
    <row r="57" spans="2:14" x14ac:dyDescent="0.2">
      <c r="B57" s="2">
        <v>44555</v>
      </c>
      <c r="C57" s="20" t="s">
        <v>3473</v>
      </c>
      <c r="D57" s="20" t="s">
        <v>3218</v>
      </c>
      <c r="E57" s="3" t="s">
        <v>3450</v>
      </c>
      <c r="F57" s="54" t="s">
        <v>3640</v>
      </c>
      <c r="G57" s="150"/>
      <c r="H57" s="150"/>
      <c r="I57" s="4">
        <v>2917.4699999999993</v>
      </c>
      <c r="N57" s="20"/>
    </row>
    <row r="58" spans="2:14" x14ac:dyDescent="0.2">
      <c r="B58" s="2">
        <v>44490</v>
      </c>
      <c r="C58" s="20" t="s">
        <v>3473</v>
      </c>
      <c r="D58" s="20" t="s">
        <v>3218</v>
      </c>
      <c r="E58" s="3" t="s">
        <v>3345</v>
      </c>
      <c r="F58" s="54" t="s">
        <v>3572</v>
      </c>
      <c r="G58" s="20" t="s">
        <v>3629</v>
      </c>
      <c r="H58" s="20" t="s">
        <v>3630</v>
      </c>
      <c r="I58" s="4">
        <v>1666.67</v>
      </c>
      <c r="N58" s="20"/>
    </row>
    <row r="59" spans="2:14" x14ac:dyDescent="0.2">
      <c r="B59" s="2">
        <v>44509</v>
      </c>
      <c r="C59" s="20" t="s">
        <v>3473</v>
      </c>
      <c r="D59" s="20" t="s">
        <v>3218</v>
      </c>
      <c r="E59" s="3" t="s">
        <v>3345</v>
      </c>
      <c r="F59" s="54" t="s">
        <v>3572</v>
      </c>
      <c r="G59" s="20" t="s">
        <v>3633</v>
      </c>
      <c r="H59" s="20" t="s">
        <v>3634</v>
      </c>
      <c r="I59" s="4">
        <v>1666.67</v>
      </c>
      <c r="N59" s="20"/>
    </row>
    <row r="60" spans="2:14" x14ac:dyDescent="0.2">
      <c r="B60" s="2">
        <v>44529</v>
      </c>
      <c r="C60" s="20" t="s">
        <v>3473</v>
      </c>
      <c r="D60" s="20" t="s">
        <v>3218</v>
      </c>
      <c r="E60" s="3" t="s">
        <v>3345</v>
      </c>
      <c r="F60" s="54" t="s">
        <v>3572</v>
      </c>
      <c r="G60" s="154" t="s">
        <v>3643</v>
      </c>
      <c r="H60" s="153" t="s">
        <v>3644</v>
      </c>
      <c r="I60" s="4">
        <v>1666.67</v>
      </c>
      <c r="J60" s="37"/>
      <c r="N60" s="20"/>
    </row>
    <row r="61" spans="2:14" x14ac:dyDescent="0.2">
      <c r="B61" s="2">
        <v>44544</v>
      </c>
      <c r="C61" s="20" t="s">
        <v>3473</v>
      </c>
      <c r="D61" s="20" t="s">
        <v>3218</v>
      </c>
      <c r="E61" s="3" t="s">
        <v>3345</v>
      </c>
      <c r="F61" s="54" t="s">
        <v>3572</v>
      </c>
      <c r="G61" s="150" t="s">
        <v>3647</v>
      </c>
      <c r="H61" s="59" t="s">
        <v>3648</v>
      </c>
      <c r="I61" s="4">
        <v>1666.67</v>
      </c>
      <c r="J61" s="37"/>
      <c r="N61" s="20"/>
    </row>
    <row r="62" spans="2:14" x14ac:dyDescent="0.2">
      <c r="B62" s="2">
        <v>44557</v>
      </c>
      <c r="C62" s="20" t="s">
        <v>3473</v>
      </c>
      <c r="D62" s="20" t="s">
        <v>3218</v>
      </c>
      <c r="E62" s="3" t="s">
        <v>3345</v>
      </c>
      <c r="F62" s="54" t="s">
        <v>3572</v>
      </c>
      <c r="G62" s="150" t="s">
        <v>3651</v>
      </c>
      <c r="H62" s="59" t="s">
        <v>3652</v>
      </c>
      <c r="I62" s="4">
        <v>1666.67</v>
      </c>
      <c r="J62" s="37"/>
      <c r="N62" s="20"/>
    </row>
    <row r="63" spans="2:14" x14ac:dyDescent="0.2">
      <c r="B63" s="2">
        <v>44473</v>
      </c>
      <c r="C63" s="20" t="s">
        <v>3473</v>
      </c>
      <c r="D63" s="20" t="s">
        <v>3218</v>
      </c>
      <c r="E63" s="3" t="s">
        <v>3641</v>
      </c>
      <c r="G63" s="20" t="s">
        <v>3642</v>
      </c>
      <c r="I63" s="4">
        <v>-197.91</v>
      </c>
      <c r="J63" s="37"/>
      <c r="N63" s="20"/>
    </row>
    <row r="64" spans="2:14" x14ac:dyDescent="0.2">
      <c r="B64" s="157">
        <v>44537</v>
      </c>
      <c r="C64" s="20" t="s">
        <v>3472</v>
      </c>
      <c r="D64" s="20" t="s">
        <v>198</v>
      </c>
      <c r="E64" s="153" t="s">
        <v>3663</v>
      </c>
      <c r="F64" s="153"/>
      <c r="G64" s="154"/>
      <c r="H64" s="153" t="s">
        <v>3660</v>
      </c>
      <c r="I64" s="155">
        <v>24451.75</v>
      </c>
      <c r="J64" s="156"/>
      <c r="K64" s="166"/>
    </row>
    <row r="65" spans="2:14" x14ac:dyDescent="0.2">
      <c r="C65" s="20"/>
      <c r="D65" s="20"/>
      <c r="N65" s="20"/>
    </row>
    <row r="66" spans="2:14" x14ac:dyDescent="0.2">
      <c r="C66" s="20"/>
      <c r="D66" s="20"/>
      <c r="N66" s="20"/>
    </row>
    <row r="67" spans="2:14" x14ac:dyDescent="0.2">
      <c r="C67" s="20"/>
      <c r="D67" s="20"/>
      <c r="N67" s="20"/>
    </row>
    <row r="68" spans="2:14" x14ac:dyDescent="0.2">
      <c r="C68" s="20"/>
      <c r="D68" s="20"/>
      <c r="N68" s="20"/>
    </row>
    <row r="69" spans="2:14" x14ac:dyDescent="0.2">
      <c r="C69" s="20"/>
      <c r="D69" s="20"/>
      <c r="G69" s="150"/>
      <c r="I69" s="35"/>
    </row>
    <row r="70" spans="2:14" x14ac:dyDescent="0.2">
      <c r="B70" s="157"/>
      <c r="C70" s="20"/>
      <c r="D70" s="20"/>
      <c r="E70" s="156"/>
      <c r="F70" s="158"/>
      <c r="G70" s="154"/>
      <c r="H70" s="153"/>
      <c r="I70" s="155"/>
      <c r="J70" s="156"/>
    </row>
    <row r="71" spans="2:14" x14ac:dyDescent="0.2">
      <c r="B71" s="157"/>
      <c r="C71" s="20"/>
      <c r="D71" s="20"/>
      <c r="E71" s="156"/>
      <c r="F71" s="156"/>
      <c r="G71" s="153"/>
      <c r="H71" s="153"/>
      <c r="I71" s="155"/>
      <c r="J71" s="156"/>
    </row>
    <row r="72" spans="2:14" ht="13.5" x14ac:dyDescent="0.25">
      <c r="C72" s="153"/>
      <c r="D72" s="20"/>
      <c r="E72" s="20"/>
      <c r="J72" s="169"/>
      <c r="K72" s="36"/>
    </row>
    <row r="73" spans="2:14" ht="13.5" x14ac:dyDescent="0.25">
      <c r="B73" s="157"/>
      <c r="C73" s="20"/>
      <c r="D73" s="20"/>
      <c r="E73" s="156"/>
      <c r="F73" s="156"/>
      <c r="G73" s="154"/>
      <c r="H73" s="153"/>
      <c r="I73" s="155"/>
      <c r="J73" s="169"/>
    </row>
    <row r="74" spans="2:14" x14ac:dyDescent="0.2">
      <c r="B74" s="157"/>
      <c r="C74" s="20"/>
      <c r="D74" s="20"/>
      <c r="E74" s="156"/>
      <c r="F74" s="156"/>
      <c r="G74" s="154"/>
      <c r="H74" s="153"/>
      <c r="I74" s="155"/>
      <c r="J74" s="156"/>
    </row>
    <row r="75" spans="2:14" x14ac:dyDescent="0.2">
      <c r="H75" s="41" t="s">
        <v>628</v>
      </c>
      <c r="I75" s="39">
        <f>SUM(I37:I73)</f>
        <v>161266.97000000006</v>
      </c>
      <c r="J75" s="46"/>
      <c r="K75" s="36"/>
    </row>
    <row r="76" spans="2:14" x14ac:dyDescent="0.2">
      <c r="H76" s="41"/>
      <c r="I76" s="167"/>
      <c r="J76" s="46"/>
      <c r="K76" s="36"/>
    </row>
    <row r="77" spans="2:14" x14ac:dyDescent="0.2">
      <c r="B77" s="26"/>
      <c r="C77" s="26"/>
      <c r="D77" s="26"/>
      <c r="E77" s="11"/>
      <c r="F77" s="56"/>
      <c r="G77" s="31"/>
      <c r="H77" s="159"/>
      <c r="I77" s="160"/>
      <c r="J77" s="46"/>
      <c r="K77" s="36"/>
    </row>
    <row r="78" spans="2:14" ht="42" customHeight="1" x14ac:dyDescent="0.2">
      <c r="B78" s="161" t="s">
        <v>3529</v>
      </c>
      <c r="C78" s="162"/>
      <c r="D78" s="162"/>
      <c r="E78" s="162"/>
      <c r="F78" s="162"/>
      <c r="G78" s="163"/>
      <c r="H78" s="164"/>
      <c r="I78" s="165"/>
      <c r="J78" s="46"/>
      <c r="K78" s="36"/>
    </row>
    <row r="79" spans="2:14" x14ac:dyDescent="0.2">
      <c r="J79" s="46"/>
      <c r="K79" s="36"/>
    </row>
    <row r="80" spans="2:14" x14ac:dyDescent="0.2">
      <c r="B80" s="21" t="s">
        <v>9</v>
      </c>
      <c r="C80" s="21" t="s">
        <v>618</v>
      </c>
      <c r="D80" s="21" t="s">
        <v>619</v>
      </c>
      <c r="E80" s="22" t="s">
        <v>10</v>
      </c>
      <c r="F80" s="55" t="s">
        <v>11</v>
      </c>
      <c r="G80" s="22" t="s">
        <v>12</v>
      </c>
      <c r="H80" s="22" t="s">
        <v>13</v>
      </c>
      <c r="I80" s="23" t="s">
        <v>620</v>
      </c>
      <c r="J80" s="46"/>
      <c r="K80" s="36"/>
    </row>
    <row r="81" spans="2:11" x14ac:dyDescent="0.2">
      <c r="C81" s="153"/>
      <c r="D81" s="20"/>
      <c r="E81" s="20"/>
      <c r="J81" s="46"/>
      <c r="K81" s="36"/>
    </row>
    <row r="82" spans="2:11" x14ac:dyDescent="0.2">
      <c r="B82" s="2">
        <v>44460</v>
      </c>
      <c r="C82" s="153" t="s">
        <v>3594</v>
      </c>
      <c r="D82" s="20"/>
      <c r="E82" s="20" t="s">
        <v>3667</v>
      </c>
      <c r="F82" s="54" t="s">
        <v>3668</v>
      </c>
      <c r="H82" s="20" t="s">
        <v>3669</v>
      </c>
      <c r="I82" s="4">
        <v>200</v>
      </c>
      <c r="J82" s="46"/>
      <c r="K82" s="36"/>
    </row>
    <row r="83" spans="2:11" x14ac:dyDescent="0.2">
      <c r="C83" s="153"/>
      <c r="D83" s="20"/>
      <c r="E83" s="20"/>
      <c r="J83" s="46"/>
      <c r="K83" s="36"/>
    </row>
    <row r="84" spans="2:11" x14ac:dyDescent="0.2">
      <c r="B84" s="2">
        <v>44469</v>
      </c>
      <c r="C84" s="153" t="s">
        <v>3594</v>
      </c>
      <c r="D84" s="20"/>
      <c r="E84" s="20" t="s">
        <v>3597</v>
      </c>
      <c r="I84" s="4">
        <v>10749.77</v>
      </c>
      <c r="J84" s="46"/>
      <c r="K84" s="36"/>
    </row>
    <row r="85" spans="2:11" x14ac:dyDescent="0.2">
      <c r="C85" s="153"/>
      <c r="D85" s="20"/>
      <c r="E85" s="20"/>
      <c r="J85" s="46"/>
      <c r="K85" s="36"/>
    </row>
    <row r="86" spans="2:11" ht="13.5" x14ac:dyDescent="0.25">
      <c r="C86" s="153"/>
      <c r="D86" s="20"/>
      <c r="E86" s="20"/>
      <c r="J86" s="175"/>
      <c r="K86" s="36"/>
    </row>
    <row r="87" spans="2:11" x14ac:dyDescent="0.2">
      <c r="C87" s="20"/>
      <c r="D87" s="20"/>
      <c r="J87" s="46"/>
      <c r="K87" s="36"/>
    </row>
    <row r="88" spans="2:11" x14ac:dyDescent="0.2">
      <c r="H88" s="41" t="s">
        <v>628</v>
      </c>
      <c r="I88" s="39">
        <f>SUM(I81:I87)</f>
        <v>10949.77</v>
      </c>
      <c r="J88" s="46"/>
      <c r="K88" s="36"/>
    </row>
    <row r="89" spans="2:11" x14ac:dyDescent="0.2">
      <c r="H89" s="41"/>
      <c r="I89" s="149"/>
      <c r="J89" s="46"/>
      <c r="K89" s="36"/>
    </row>
    <row r="90" spans="2:11" x14ac:dyDescent="0.2">
      <c r="H90" s="41"/>
      <c r="I90" s="149"/>
      <c r="J90" s="46"/>
      <c r="K90" s="36"/>
    </row>
    <row r="92" spans="2:11" ht="29.1" customHeight="1" x14ac:dyDescent="0.2">
      <c r="H92" s="72" t="s">
        <v>3244</v>
      </c>
      <c r="I92" s="73">
        <f>I20+I75+I31+I88</f>
        <v>204966.29000000004</v>
      </c>
    </row>
  </sheetData>
  <sortState ref="A38:N72">
    <sortCondition ref="E38:E72"/>
  </sortState>
  <mergeCells count="3">
    <mergeCell ref="B7:I7"/>
    <mergeCell ref="B24:I24"/>
    <mergeCell ref="B34:I34"/>
  </mergeCells>
  <pageMargins left="0.45" right="0.2" top="0.5" bottom="0.75" header="0.3" footer="0.3"/>
  <pageSetup scale="70" orientation="landscape"/>
  <headerFooter>
    <oddFooter>&amp;R&amp;"Times New Roman,Italic" COVID-19 HEERF Institutional Portion - Quarterly Expenditure Report 12/31/2020 -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6"/>
  <sheetViews>
    <sheetView topLeftCell="A46" workbookViewId="0">
      <selection activeCell="H55" sqref="H55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3671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x14ac:dyDescent="0.2">
      <c r="B10" s="145"/>
      <c r="C10" s="145"/>
      <c r="D10" s="145"/>
      <c r="E10" s="146"/>
      <c r="F10" s="147"/>
      <c r="G10" s="146"/>
      <c r="H10" s="146"/>
      <c r="I10" s="148"/>
    </row>
    <row r="11" spans="1:10" s="61" customFormat="1" ht="30.75" customHeight="1" x14ac:dyDescent="0.25">
      <c r="B11" s="161" t="s">
        <v>3224</v>
      </c>
      <c r="C11" s="162"/>
      <c r="D11" s="162"/>
      <c r="E11" s="162"/>
      <c r="F11" s="162"/>
      <c r="G11" s="163"/>
      <c r="H11" s="164"/>
      <c r="I11" s="165"/>
    </row>
    <row r="12" spans="1:10" x14ac:dyDescent="0.2">
      <c r="C12" s="20"/>
      <c r="D12" s="3"/>
    </row>
    <row r="13" spans="1:10" x14ac:dyDescent="0.2">
      <c r="B13" s="21" t="s">
        <v>9</v>
      </c>
      <c r="C13" s="21" t="s">
        <v>618</v>
      </c>
      <c r="D13" s="21" t="s">
        <v>619</v>
      </c>
      <c r="E13" s="22" t="s">
        <v>10</v>
      </c>
      <c r="F13" s="55" t="s">
        <v>11</v>
      </c>
      <c r="G13" s="22" t="s">
        <v>12</v>
      </c>
      <c r="H13" s="22" t="s">
        <v>13</v>
      </c>
      <c r="I13" s="23" t="s">
        <v>620</v>
      </c>
    </row>
    <row r="14" spans="1:10" x14ac:dyDescent="0.2">
      <c r="C14" s="153"/>
      <c r="D14" s="20"/>
      <c r="E14" s="3" t="s">
        <v>3690</v>
      </c>
      <c r="F14" s="54" t="s">
        <v>3691</v>
      </c>
      <c r="I14" s="4">
        <v>1017</v>
      </c>
    </row>
    <row r="15" spans="1:10" x14ac:dyDescent="0.2">
      <c r="C15" s="153"/>
      <c r="D15" s="20"/>
      <c r="E15" s="3" t="s">
        <v>3399</v>
      </c>
      <c r="F15" s="54" t="s">
        <v>3686</v>
      </c>
      <c r="I15" s="4">
        <v>87.36</v>
      </c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B17" s="157"/>
      <c r="C17" s="20"/>
      <c r="D17" s="20"/>
      <c r="E17" s="156"/>
      <c r="F17" s="156"/>
      <c r="G17" s="154"/>
      <c r="H17" s="3"/>
      <c r="I17" s="155"/>
      <c r="J17" s="169"/>
    </row>
    <row r="18" spans="2:10" ht="13.5" x14ac:dyDescent="0.25">
      <c r="B18" s="157"/>
      <c r="C18" s="20"/>
      <c r="D18" s="20"/>
      <c r="E18" s="156"/>
      <c r="F18" s="156"/>
      <c r="G18" s="154"/>
      <c r="H18" s="3"/>
      <c r="I18" s="155"/>
      <c r="J18" s="169"/>
    </row>
    <row r="19" spans="2:10" ht="13.5" x14ac:dyDescent="0.25">
      <c r="C19" s="20"/>
      <c r="D19" s="20"/>
      <c r="J19" s="45"/>
    </row>
    <row r="20" spans="2:10" x14ac:dyDescent="0.2">
      <c r="H20" s="41" t="s">
        <v>628</v>
      </c>
      <c r="I20" s="39">
        <f>SUM(I14:I19)</f>
        <v>1104.3599999999999</v>
      </c>
    </row>
    <row r="21" spans="2:10" x14ac:dyDescent="0.2">
      <c r="H21" s="41"/>
      <c r="I21" s="149"/>
    </row>
    <row r="22" spans="2:10" x14ac:dyDescent="0.2">
      <c r="H22" s="41"/>
      <c r="I22" s="149"/>
    </row>
    <row r="23" spans="2:10" ht="14.25" x14ac:dyDescent="0.2">
      <c r="B23" s="49"/>
      <c r="C23" s="10"/>
      <c r="D23" s="60"/>
      <c r="E23" s="11"/>
      <c r="F23" s="56"/>
      <c r="G23" s="31"/>
      <c r="H23" s="31"/>
      <c r="I23" s="24"/>
    </row>
    <row r="24" spans="2:10" s="61" customFormat="1" ht="48.95" customHeight="1" x14ac:dyDescent="0.25">
      <c r="B24" s="276" t="s">
        <v>3528</v>
      </c>
      <c r="C24" s="276"/>
      <c r="D24" s="276"/>
      <c r="E24" s="276"/>
      <c r="F24" s="276"/>
      <c r="G24" s="276"/>
      <c r="H24" s="276"/>
      <c r="I24" s="276"/>
    </row>
    <row r="25" spans="2:10" x14ac:dyDescent="0.2">
      <c r="C25" s="20"/>
      <c r="D25" s="3"/>
    </row>
    <row r="26" spans="2:10" x14ac:dyDescent="0.2">
      <c r="B26" s="21" t="s">
        <v>9</v>
      </c>
      <c r="C26" s="21" t="s">
        <v>618</v>
      </c>
      <c r="D26" s="21" t="s">
        <v>619</v>
      </c>
      <c r="E26" s="22" t="s">
        <v>10</v>
      </c>
      <c r="F26" s="55" t="s">
        <v>11</v>
      </c>
      <c r="G26" s="22" t="s">
        <v>12</v>
      </c>
      <c r="H26" s="22" t="s">
        <v>13</v>
      </c>
      <c r="I26" s="23" t="s">
        <v>620</v>
      </c>
    </row>
    <row r="27" spans="2:10" x14ac:dyDescent="0.2">
      <c r="C27" s="153"/>
      <c r="D27" s="20"/>
    </row>
    <row r="28" spans="2:10" x14ac:dyDescent="0.2">
      <c r="C28" s="153"/>
      <c r="D28" s="20"/>
    </row>
    <row r="29" spans="2:10" x14ac:dyDescent="0.2">
      <c r="C29" s="153"/>
      <c r="D29" s="20"/>
    </row>
    <row r="30" spans="2:10" x14ac:dyDescent="0.2">
      <c r="C30" s="20"/>
      <c r="D30" s="20"/>
    </row>
    <row r="31" spans="2:10" x14ac:dyDescent="0.2">
      <c r="H31" s="41" t="s">
        <v>628</v>
      </c>
      <c r="I31" s="39">
        <f>SUM(I27:I30)</f>
        <v>0</v>
      </c>
    </row>
    <row r="32" spans="2:10" x14ac:dyDescent="0.2">
      <c r="H32" s="41"/>
      <c r="I32" s="149"/>
    </row>
    <row r="33" spans="2:14" ht="14.25" x14ac:dyDescent="0.2">
      <c r="B33" s="49"/>
      <c r="C33" s="10"/>
      <c r="D33" s="60"/>
      <c r="E33" s="11"/>
      <c r="F33" s="56"/>
      <c r="G33" s="31"/>
      <c r="H33" s="31"/>
      <c r="I33" s="24"/>
    </row>
    <row r="34" spans="2:14" s="61" customFormat="1" ht="30.75" customHeight="1" x14ac:dyDescent="0.25">
      <c r="B34" s="276" t="s">
        <v>3227</v>
      </c>
      <c r="C34" s="276"/>
      <c r="D34" s="276"/>
      <c r="E34" s="276"/>
      <c r="F34" s="276"/>
      <c r="G34" s="276"/>
      <c r="H34" s="276"/>
      <c r="I34" s="276"/>
    </row>
    <row r="35" spans="2:14" x14ac:dyDescent="0.2">
      <c r="C35" s="20"/>
      <c r="D35" s="3"/>
    </row>
    <row r="36" spans="2:14" x14ac:dyDescent="0.2">
      <c r="B36" s="21" t="s">
        <v>9</v>
      </c>
      <c r="C36" s="21" t="s">
        <v>618</v>
      </c>
      <c r="D36" s="21" t="s">
        <v>619</v>
      </c>
      <c r="E36" s="22" t="s">
        <v>10</v>
      </c>
      <c r="F36" s="55" t="s">
        <v>11</v>
      </c>
      <c r="G36" s="22" t="s">
        <v>12</v>
      </c>
      <c r="H36" s="22" t="s">
        <v>13</v>
      </c>
      <c r="I36" s="23" t="s">
        <v>620</v>
      </c>
    </row>
    <row r="37" spans="2:14" x14ac:dyDescent="0.2">
      <c r="C37" s="20"/>
      <c r="D37" s="20"/>
      <c r="N37" s="20"/>
    </row>
    <row r="38" spans="2:14" x14ac:dyDescent="0.2">
      <c r="B38" s="2">
        <v>44569</v>
      </c>
      <c r="C38" s="20"/>
      <c r="D38" s="20"/>
      <c r="E38" s="3" t="s">
        <v>3450</v>
      </c>
      <c r="F38" s="54" t="s">
        <v>3672</v>
      </c>
      <c r="I38" s="4">
        <v>2917.49</v>
      </c>
      <c r="N38" s="20"/>
    </row>
    <row r="39" spans="2:14" x14ac:dyDescent="0.2">
      <c r="B39" s="2">
        <v>44583</v>
      </c>
      <c r="C39" s="20"/>
      <c r="D39" s="20"/>
      <c r="E39" s="3" t="s">
        <v>3450</v>
      </c>
      <c r="F39" s="54" t="s">
        <v>3673</v>
      </c>
      <c r="I39" s="4">
        <v>2917.49</v>
      </c>
      <c r="N39" s="20"/>
    </row>
    <row r="40" spans="2:14" x14ac:dyDescent="0.2">
      <c r="B40" s="2">
        <v>44597</v>
      </c>
      <c r="C40" s="20"/>
      <c r="D40" s="20"/>
      <c r="E40" s="3" t="s">
        <v>3450</v>
      </c>
      <c r="F40" s="54" t="s">
        <v>3674</v>
      </c>
      <c r="I40" s="4">
        <v>2917.48</v>
      </c>
      <c r="N40" s="20"/>
    </row>
    <row r="41" spans="2:14" x14ac:dyDescent="0.2">
      <c r="B41" s="2">
        <v>44611</v>
      </c>
      <c r="C41" s="20"/>
      <c r="D41" s="20"/>
      <c r="E41" s="3" t="s">
        <v>3450</v>
      </c>
      <c r="F41" s="54" t="s">
        <v>3675</v>
      </c>
      <c r="I41" s="4">
        <v>2917.49</v>
      </c>
      <c r="N41" s="20"/>
    </row>
    <row r="42" spans="2:14" x14ac:dyDescent="0.2">
      <c r="B42" s="2">
        <f>B41+14</f>
        <v>44625</v>
      </c>
      <c r="C42" s="20"/>
      <c r="D42" s="20"/>
      <c r="E42" s="3" t="s">
        <v>3450</v>
      </c>
      <c r="F42" s="54" t="s">
        <v>3676</v>
      </c>
      <c r="I42" s="4">
        <v>2917.49</v>
      </c>
      <c r="N42" s="20"/>
    </row>
    <row r="43" spans="2:14" x14ac:dyDescent="0.2">
      <c r="C43" s="20"/>
      <c r="D43" s="20"/>
      <c r="N43" s="20"/>
    </row>
    <row r="44" spans="2:14" x14ac:dyDescent="0.2">
      <c r="B44" s="2">
        <v>44557</v>
      </c>
      <c r="C44" s="20"/>
      <c r="D44" s="20"/>
      <c r="E44" s="3" t="s">
        <v>3345</v>
      </c>
      <c r="F44" s="54" t="s">
        <v>3681</v>
      </c>
      <c r="G44" s="20" t="s">
        <v>3677</v>
      </c>
      <c r="I44" s="4">
        <v>1666.67</v>
      </c>
      <c r="N44" s="20"/>
    </row>
    <row r="45" spans="2:14" x14ac:dyDescent="0.2">
      <c r="B45" s="2">
        <v>44557</v>
      </c>
      <c r="C45" s="20"/>
      <c r="D45" s="20"/>
      <c r="E45" s="3" t="s">
        <v>3344</v>
      </c>
      <c r="F45" s="54" t="s">
        <v>3681</v>
      </c>
      <c r="G45" s="20" t="s">
        <v>3678</v>
      </c>
      <c r="I45" s="4">
        <v>1666.67</v>
      </c>
      <c r="L45" s="166"/>
      <c r="N45" s="20"/>
    </row>
    <row r="46" spans="2:14" x14ac:dyDescent="0.2">
      <c r="B46" s="2">
        <v>44557</v>
      </c>
      <c r="C46" s="20"/>
      <c r="D46" s="20"/>
      <c r="E46" s="3" t="s">
        <v>3345</v>
      </c>
      <c r="F46" s="54" t="s">
        <v>3682</v>
      </c>
      <c r="G46" s="20" t="s">
        <v>3679</v>
      </c>
      <c r="I46" s="4">
        <v>1666.67</v>
      </c>
      <c r="N46" s="20"/>
    </row>
    <row r="47" spans="2:14" x14ac:dyDescent="0.2">
      <c r="B47" s="2">
        <v>44557</v>
      </c>
      <c r="C47" s="20"/>
      <c r="D47" s="20"/>
      <c r="E47" s="3" t="s">
        <v>3344</v>
      </c>
      <c r="F47" s="54" t="s">
        <v>3682</v>
      </c>
      <c r="G47" s="20" t="s">
        <v>3680</v>
      </c>
      <c r="I47" s="4">
        <v>1666.67</v>
      </c>
      <c r="N47" s="20"/>
    </row>
    <row r="48" spans="2:14" x14ac:dyDescent="0.2">
      <c r="C48" s="20"/>
      <c r="D48" s="20"/>
      <c r="N48" s="20"/>
    </row>
    <row r="49" spans="2:14" x14ac:dyDescent="0.2">
      <c r="B49" s="2">
        <v>44566</v>
      </c>
      <c r="C49" s="20"/>
      <c r="D49" s="20"/>
      <c r="E49" s="3" t="s">
        <v>528</v>
      </c>
      <c r="G49" s="20" t="s">
        <v>3683</v>
      </c>
      <c r="I49" s="4">
        <v>1500</v>
      </c>
      <c r="N49" s="20"/>
    </row>
    <row r="50" spans="2:14" x14ac:dyDescent="0.2">
      <c r="C50" s="20"/>
      <c r="D50" s="20"/>
      <c r="L50" s="166"/>
      <c r="N50" s="20"/>
    </row>
    <row r="51" spans="2:14" x14ac:dyDescent="0.2">
      <c r="C51" s="20"/>
      <c r="D51" s="20"/>
      <c r="E51" s="3" t="s">
        <v>3469</v>
      </c>
      <c r="F51" s="54" t="s">
        <v>3684</v>
      </c>
      <c r="G51" s="150"/>
      <c r="H51" s="150"/>
      <c r="I51" s="4">
        <v>7083</v>
      </c>
      <c r="N51" s="20"/>
    </row>
    <row r="52" spans="2:14" x14ac:dyDescent="0.2">
      <c r="C52" s="20"/>
      <c r="D52" s="20"/>
      <c r="E52" s="3" t="s">
        <v>3469</v>
      </c>
      <c r="F52" s="54" t="s">
        <v>3685</v>
      </c>
      <c r="G52" s="150"/>
      <c r="H52" s="150"/>
      <c r="I52" s="4">
        <v>1750</v>
      </c>
      <c r="N52" s="20"/>
    </row>
    <row r="53" spans="2:14" x14ac:dyDescent="0.2">
      <c r="C53" s="20"/>
      <c r="D53" s="20"/>
      <c r="E53" s="3" t="s">
        <v>3469</v>
      </c>
      <c r="F53" s="54" t="s">
        <v>3687</v>
      </c>
      <c r="I53" s="4">
        <v>3625</v>
      </c>
      <c r="J53" s="37"/>
      <c r="N53" s="20"/>
    </row>
    <row r="54" spans="2:14" x14ac:dyDescent="0.2">
      <c r="C54" s="20"/>
      <c r="D54" s="20"/>
      <c r="E54" s="3" t="s">
        <v>3469</v>
      </c>
      <c r="F54" s="54" t="s">
        <v>3688</v>
      </c>
      <c r="G54" s="154"/>
      <c r="H54" s="153"/>
      <c r="I54" s="4">
        <v>7083</v>
      </c>
      <c r="J54" s="37"/>
      <c r="N54" s="20"/>
    </row>
    <row r="55" spans="2:14" x14ac:dyDescent="0.2">
      <c r="C55" s="20"/>
      <c r="D55" s="20"/>
      <c r="E55" s="3" t="s">
        <v>3469</v>
      </c>
      <c r="F55" s="54" t="s">
        <v>3689</v>
      </c>
      <c r="G55" s="154"/>
      <c r="H55" s="153"/>
      <c r="I55" s="4">
        <v>3062</v>
      </c>
      <c r="J55" s="37"/>
      <c r="N55" s="20"/>
    </row>
    <row r="56" spans="2:14" x14ac:dyDescent="0.2">
      <c r="C56" s="20"/>
      <c r="D56" s="20"/>
      <c r="G56" s="150"/>
      <c r="H56" s="59"/>
      <c r="J56" s="37"/>
      <c r="N56" s="20"/>
    </row>
    <row r="57" spans="2:14" ht="13.5" x14ac:dyDescent="0.25">
      <c r="B57" s="157"/>
      <c r="C57" s="20"/>
      <c r="D57" s="20"/>
      <c r="E57" s="156"/>
      <c r="F57" s="156"/>
      <c r="G57" s="154"/>
      <c r="H57" s="153"/>
      <c r="I57" s="155"/>
      <c r="J57" s="169"/>
    </row>
    <row r="58" spans="2:14" x14ac:dyDescent="0.2">
      <c r="B58" s="157"/>
      <c r="C58" s="20"/>
      <c r="D58" s="20"/>
      <c r="E58" s="156"/>
      <c r="F58" s="156"/>
      <c r="G58" s="154"/>
      <c r="H58" s="153"/>
      <c r="I58" s="155"/>
      <c r="J58" s="156"/>
    </row>
    <row r="59" spans="2:14" x14ac:dyDescent="0.2">
      <c r="H59" s="41" t="s">
        <v>628</v>
      </c>
      <c r="I59" s="39">
        <f>SUM(I37:I57)</f>
        <v>45357.119999999995</v>
      </c>
      <c r="J59" s="46"/>
      <c r="K59" s="36"/>
    </row>
    <row r="60" spans="2:14" x14ac:dyDescent="0.2">
      <c r="H60" s="41"/>
      <c r="I60" s="167"/>
      <c r="J60" s="46"/>
      <c r="K60" s="36"/>
    </row>
    <row r="61" spans="2:14" x14ac:dyDescent="0.2">
      <c r="B61" s="26"/>
      <c r="C61" s="26"/>
      <c r="D61" s="26"/>
      <c r="E61" s="11"/>
      <c r="F61" s="56"/>
      <c r="G61" s="31"/>
      <c r="H61" s="159"/>
      <c r="I61" s="160"/>
      <c r="J61" s="46"/>
      <c r="K61" s="36"/>
    </row>
    <row r="62" spans="2:14" ht="42" customHeight="1" x14ac:dyDescent="0.2">
      <c r="B62" s="161" t="s">
        <v>3529</v>
      </c>
      <c r="C62" s="162"/>
      <c r="D62" s="162"/>
      <c r="E62" s="162"/>
      <c r="F62" s="162"/>
      <c r="G62" s="163"/>
      <c r="H62" s="164"/>
      <c r="I62" s="165"/>
      <c r="J62" s="46"/>
      <c r="K62" s="36"/>
    </row>
    <row r="63" spans="2:14" x14ac:dyDescent="0.2">
      <c r="J63" s="46"/>
      <c r="K63" s="36"/>
    </row>
    <row r="64" spans="2:14" x14ac:dyDescent="0.2">
      <c r="B64" s="21" t="s">
        <v>9</v>
      </c>
      <c r="C64" s="21" t="s">
        <v>618</v>
      </c>
      <c r="D64" s="21" t="s">
        <v>619</v>
      </c>
      <c r="E64" s="22" t="s">
        <v>10</v>
      </c>
      <c r="F64" s="55" t="s">
        <v>11</v>
      </c>
      <c r="G64" s="22" t="s">
        <v>12</v>
      </c>
      <c r="H64" s="22" t="s">
        <v>13</v>
      </c>
      <c r="I64" s="23" t="s">
        <v>620</v>
      </c>
      <c r="J64" s="46"/>
      <c r="K64" s="36"/>
    </row>
    <row r="65" spans="3:11" x14ac:dyDescent="0.2">
      <c r="C65" s="153"/>
      <c r="D65" s="20"/>
      <c r="E65" s="20"/>
      <c r="J65" s="46"/>
      <c r="K65" s="36"/>
    </row>
    <row r="66" spans="3:11" x14ac:dyDescent="0.2">
      <c r="C66" s="153"/>
      <c r="D66" s="20"/>
      <c r="E66" s="20"/>
      <c r="J66" s="46"/>
      <c r="K66" s="36"/>
    </row>
    <row r="67" spans="3:11" x14ac:dyDescent="0.2">
      <c r="C67" s="153"/>
      <c r="D67" s="20"/>
      <c r="E67" s="20"/>
      <c r="J67" s="46"/>
      <c r="K67" s="36"/>
    </row>
    <row r="68" spans="3:11" x14ac:dyDescent="0.2">
      <c r="C68" s="153"/>
      <c r="D68" s="20"/>
      <c r="E68" s="20"/>
      <c r="J68" s="46"/>
      <c r="K68" s="36"/>
    </row>
    <row r="69" spans="3:11" x14ac:dyDescent="0.2">
      <c r="C69" s="153"/>
      <c r="D69" s="20"/>
      <c r="E69" s="20"/>
      <c r="J69" s="46"/>
      <c r="K69" s="36"/>
    </row>
    <row r="70" spans="3:11" ht="13.5" x14ac:dyDescent="0.25">
      <c r="C70" s="153"/>
      <c r="D70" s="20"/>
      <c r="E70" s="20"/>
      <c r="J70" s="169"/>
      <c r="K70" s="36"/>
    </row>
    <row r="71" spans="3:11" x14ac:dyDescent="0.2">
      <c r="C71" s="20"/>
      <c r="D71" s="20"/>
      <c r="J71" s="46"/>
      <c r="K71" s="36"/>
    </row>
    <row r="72" spans="3:11" x14ac:dyDescent="0.2">
      <c r="H72" s="41" t="s">
        <v>628</v>
      </c>
      <c r="I72" s="39">
        <f>SUM(I65:I71)</f>
        <v>0</v>
      </c>
      <c r="J72" s="46"/>
      <c r="K72" s="36"/>
    </row>
    <row r="73" spans="3:11" x14ac:dyDescent="0.2">
      <c r="H73" s="41"/>
      <c r="I73" s="149"/>
      <c r="J73" s="46"/>
      <c r="K73" s="36"/>
    </row>
    <row r="74" spans="3:11" x14ac:dyDescent="0.2">
      <c r="H74" s="41"/>
      <c r="I74" s="149"/>
      <c r="J74" s="46"/>
      <c r="K74" s="36"/>
    </row>
    <row r="76" spans="3:11" ht="29.1" customHeight="1" x14ac:dyDescent="0.2">
      <c r="H76" s="72" t="s">
        <v>3244</v>
      </c>
      <c r="I76" s="73">
        <f>I20+I59+I31+I72</f>
        <v>46461.479999999996</v>
      </c>
    </row>
  </sheetData>
  <mergeCells count="3">
    <mergeCell ref="B7:I7"/>
    <mergeCell ref="B24:I24"/>
    <mergeCell ref="B34:I3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84"/>
  <sheetViews>
    <sheetView topLeftCell="A61" workbookViewId="0">
      <selection activeCell="F25" sqref="F25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3692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B14" s="2">
        <v>44735</v>
      </c>
      <c r="C14" s="153" t="s">
        <v>3472</v>
      </c>
      <c r="D14" s="20"/>
      <c r="E14" s="3" t="s">
        <v>3703</v>
      </c>
      <c r="F14" s="54" t="s">
        <v>3706</v>
      </c>
      <c r="I14" s="4">
        <v>300</v>
      </c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300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153"/>
      <c r="D23" s="20"/>
    </row>
    <row r="24" spans="2:10" x14ac:dyDescent="0.2">
      <c r="B24" s="2">
        <v>44686</v>
      </c>
      <c r="C24" s="153" t="s">
        <v>3472</v>
      </c>
      <c r="D24" s="20"/>
      <c r="E24" s="3" t="s">
        <v>3568</v>
      </c>
      <c r="F24" s="54" t="s">
        <v>3701</v>
      </c>
      <c r="G24" s="20" t="s">
        <v>3702</v>
      </c>
      <c r="I24" s="4">
        <v>180</v>
      </c>
    </row>
    <row r="25" spans="2:10" ht="13.5" x14ac:dyDescent="0.25">
      <c r="B25" s="157">
        <v>44722</v>
      </c>
      <c r="C25" s="153" t="s">
        <v>3472</v>
      </c>
      <c r="D25" s="20"/>
      <c r="E25" s="156" t="s">
        <v>3399</v>
      </c>
      <c r="F25" s="156" t="s">
        <v>3704</v>
      </c>
      <c r="G25" s="154" t="s">
        <v>3705</v>
      </c>
      <c r="H25" s="3"/>
      <c r="I25" s="155">
        <v>150</v>
      </c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330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C46" s="20"/>
      <c r="D46" s="20"/>
      <c r="N46" s="20"/>
    </row>
    <row r="47" spans="2:14" x14ac:dyDescent="0.2">
      <c r="B47" s="2">
        <v>44667</v>
      </c>
      <c r="C47" s="153" t="s">
        <v>3472</v>
      </c>
      <c r="D47" s="20"/>
      <c r="E47" s="3" t="s">
        <v>3450</v>
      </c>
      <c r="F47" s="54" t="s">
        <v>3693</v>
      </c>
      <c r="I47" s="4">
        <v>2917.49</v>
      </c>
      <c r="N47" s="20"/>
    </row>
    <row r="48" spans="2:14" x14ac:dyDescent="0.2">
      <c r="B48" s="2">
        <v>44667</v>
      </c>
      <c r="C48" s="153" t="s">
        <v>3472</v>
      </c>
      <c r="D48" s="20"/>
      <c r="E48" s="3" t="s">
        <v>3265</v>
      </c>
      <c r="F48" s="54" t="s">
        <v>3693</v>
      </c>
      <c r="I48" s="4">
        <v>1630.5</v>
      </c>
      <c r="N48" s="20"/>
    </row>
    <row r="49" spans="2:14" x14ac:dyDescent="0.2">
      <c r="C49" s="20"/>
      <c r="D49" s="20"/>
      <c r="N49" s="20"/>
    </row>
    <row r="50" spans="2:14" x14ac:dyDescent="0.2">
      <c r="B50" s="2">
        <v>44681</v>
      </c>
      <c r="C50" s="153" t="s">
        <v>3472</v>
      </c>
      <c r="D50" s="20" t="s">
        <v>3699</v>
      </c>
      <c r="E50" s="3" t="s">
        <v>3450</v>
      </c>
      <c r="F50" s="54" t="s">
        <v>3694</v>
      </c>
      <c r="I50" s="4">
        <v>2917.49</v>
      </c>
      <c r="N50" s="20"/>
    </row>
    <row r="51" spans="2:14" x14ac:dyDescent="0.2">
      <c r="B51" s="2">
        <v>44695</v>
      </c>
      <c r="C51" s="153" t="s">
        <v>3472</v>
      </c>
      <c r="D51" s="20" t="s">
        <v>3699</v>
      </c>
      <c r="E51" s="3" t="s">
        <v>3450</v>
      </c>
      <c r="F51" s="54" t="s">
        <v>3695</v>
      </c>
      <c r="I51" s="4">
        <v>2917.49</v>
      </c>
      <c r="N51" s="20"/>
    </row>
    <row r="52" spans="2:14" x14ac:dyDescent="0.2">
      <c r="B52" s="2">
        <v>44709</v>
      </c>
      <c r="C52" s="153" t="s">
        <v>3472</v>
      </c>
      <c r="D52" s="20" t="s">
        <v>3699</v>
      </c>
      <c r="E52" s="3" t="s">
        <v>3450</v>
      </c>
      <c r="F52" s="54" t="s">
        <v>3696</v>
      </c>
      <c r="I52" s="4">
        <v>2917.48</v>
      </c>
      <c r="N52" s="20"/>
    </row>
    <row r="53" spans="2:14" x14ac:dyDescent="0.2">
      <c r="B53" s="2">
        <v>44731</v>
      </c>
      <c r="C53" s="153" t="s">
        <v>3472</v>
      </c>
      <c r="D53" s="20" t="s">
        <v>3699</v>
      </c>
      <c r="E53" s="3" t="s">
        <v>3450</v>
      </c>
      <c r="F53" s="54" t="s">
        <v>3697</v>
      </c>
      <c r="I53" s="4">
        <v>2917.49</v>
      </c>
      <c r="L53" s="166"/>
      <c r="N53" s="20"/>
    </row>
    <row r="54" spans="2:14" x14ac:dyDescent="0.2">
      <c r="B54" s="2">
        <v>44744</v>
      </c>
      <c r="C54" s="153" t="s">
        <v>3472</v>
      </c>
      <c r="D54" s="20" t="s">
        <v>3699</v>
      </c>
      <c r="E54" s="3" t="s">
        <v>3450</v>
      </c>
      <c r="F54" s="54" t="s">
        <v>3698</v>
      </c>
      <c r="I54" s="4">
        <v>2917.49</v>
      </c>
      <c r="N54" s="20"/>
    </row>
    <row r="55" spans="2:14" x14ac:dyDescent="0.2">
      <c r="C55" s="20"/>
      <c r="D55" s="20"/>
      <c r="N55" s="20"/>
    </row>
    <row r="56" spans="2:14" x14ac:dyDescent="0.2">
      <c r="B56" s="2">
        <v>44736</v>
      </c>
      <c r="C56" s="153" t="s">
        <v>3472</v>
      </c>
      <c r="D56" s="20"/>
      <c r="E56" s="3" t="s">
        <v>528</v>
      </c>
      <c r="G56" s="20" t="s">
        <v>3700</v>
      </c>
      <c r="I56" s="4">
        <v>1500</v>
      </c>
      <c r="N56" s="20"/>
    </row>
    <row r="57" spans="2:14" x14ac:dyDescent="0.2">
      <c r="C57" s="20"/>
      <c r="D57" s="20"/>
      <c r="N57" s="20"/>
    </row>
    <row r="58" spans="2:14" x14ac:dyDescent="0.2">
      <c r="C58" s="20"/>
      <c r="D58" s="20"/>
      <c r="L58" s="166"/>
      <c r="N58" s="20"/>
    </row>
    <row r="59" spans="2:14" x14ac:dyDescent="0.2">
      <c r="C59" s="20"/>
      <c r="D59" s="20"/>
      <c r="G59" s="150"/>
      <c r="H59" s="150"/>
      <c r="N59" s="20"/>
    </row>
    <row r="60" spans="2:14" x14ac:dyDescent="0.2">
      <c r="C60" s="20"/>
      <c r="D60" s="20"/>
      <c r="G60" s="150"/>
      <c r="H60" s="150"/>
      <c r="N60" s="20"/>
    </row>
    <row r="61" spans="2:14" x14ac:dyDescent="0.2">
      <c r="C61" s="20"/>
      <c r="D61" s="20"/>
      <c r="J61" s="37"/>
      <c r="N61" s="20"/>
    </row>
    <row r="62" spans="2:14" x14ac:dyDescent="0.2">
      <c r="C62" s="20"/>
      <c r="D62" s="20"/>
      <c r="G62" s="154"/>
      <c r="H62" s="153"/>
      <c r="J62" s="37"/>
      <c r="N62" s="20"/>
    </row>
    <row r="63" spans="2:14" x14ac:dyDescent="0.2">
      <c r="C63" s="20"/>
      <c r="D63" s="20"/>
      <c r="G63" s="154"/>
      <c r="H63" s="153"/>
      <c r="J63" s="37"/>
      <c r="N63" s="20"/>
    </row>
    <row r="64" spans="2:14" x14ac:dyDescent="0.2">
      <c r="C64" s="20"/>
      <c r="D64" s="20"/>
      <c r="G64" s="150"/>
      <c r="H64" s="59"/>
      <c r="J64" s="37"/>
      <c r="N64" s="20"/>
    </row>
    <row r="65" spans="2:11" ht="13.5" x14ac:dyDescent="0.25">
      <c r="B65" s="157"/>
      <c r="C65" s="20"/>
      <c r="D65" s="20"/>
      <c r="E65" s="156"/>
      <c r="F65" s="156"/>
      <c r="G65" s="154"/>
      <c r="H65" s="153"/>
      <c r="I65" s="155"/>
      <c r="J65" s="169"/>
    </row>
    <row r="66" spans="2:11" x14ac:dyDescent="0.2">
      <c r="B66" s="157"/>
      <c r="C66" s="20"/>
      <c r="D66" s="20"/>
      <c r="E66" s="156"/>
      <c r="F66" s="156"/>
      <c r="G66" s="154"/>
      <c r="H66" s="153"/>
      <c r="I66" s="155"/>
      <c r="J66" s="156"/>
    </row>
    <row r="67" spans="2:11" x14ac:dyDescent="0.2">
      <c r="H67" s="41" t="s">
        <v>628</v>
      </c>
      <c r="I67" s="39">
        <f>SUM(I45:I65)</f>
        <v>20635.43</v>
      </c>
      <c r="J67" s="46"/>
      <c r="K67" s="36"/>
    </row>
    <row r="68" spans="2:11" x14ac:dyDescent="0.2">
      <c r="H68" s="41"/>
      <c r="I68" s="167"/>
      <c r="J68" s="46"/>
      <c r="K68" s="36"/>
    </row>
    <row r="69" spans="2:11" x14ac:dyDescent="0.2">
      <c r="B69" s="26"/>
      <c r="C69" s="26"/>
      <c r="D69" s="26"/>
      <c r="E69" s="11"/>
      <c r="F69" s="56"/>
      <c r="G69" s="31"/>
      <c r="H69" s="159"/>
      <c r="I69" s="160"/>
      <c r="J69" s="46"/>
      <c r="K69" s="36"/>
    </row>
    <row r="70" spans="2:11" ht="42" customHeight="1" x14ac:dyDescent="0.2">
      <c r="B70" s="161" t="s">
        <v>3529</v>
      </c>
      <c r="C70" s="162"/>
      <c r="D70" s="162"/>
      <c r="E70" s="162"/>
      <c r="F70" s="162"/>
      <c r="G70" s="163"/>
      <c r="H70" s="164"/>
      <c r="I70" s="165"/>
      <c r="J70" s="46"/>
      <c r="K70" s="36"/>
    </row>
    <row r="71" spans="2:11" x14ac:dyDescent="0.2">
      <c r="J71" s="46"/>
      <c r="K71" s="36"/>
    </row>
    <row r="72" spans="2:11" x14ac:dyDescent="0.2">
      <c r="B72" s="21" t="s">
        <v>9</v>
      </c>
      <c r="C72" s="21" t="s">
        <v>618</v>
      </c>
      <c r="D72" s="21" t="s">
        <v>619</v>
      </c>
      <c r="E72" s="22" t="s">
        <v>10</v>
      </c>
      <c r="F72" s="55" t="s">
        <v>11</v>
      </c>
      <c r="G72" s="22" t="s">
        <v>12</v>
      </c>
      <c r="H72" s="22" t="s">
        <v>13</v>
      </c>
      <c r="I72" s="23" t="s">
        <v>620</v>
      </c>
      <c r="J72" s="46"/>
      <c r="K72" s="36"/>
    </row>
    <row r="73" spans="2:11" x14ac:dyDescent="0.2">
      <c r="C73" s="153"/>
      <c r="D73" s="20"/>
      <c r="E73" s="20"/>
      <c r="J73" s="46"/>
      <c r="K73" s="36"/>
    </row>
    <row r="74" spans="2:11" x14ac:dyDescent="0.2">
      <c r="C74" s="153"/>
      <c r="D74" s="20"/>
      <c r="E74" s="20"/>
      <c r="J74" s="46"/>
      <c r="K74" s="36"/>
    </row>
    <row r="75" spans="2:11" x14ac:dyDescent="0.2">
      <c r="C75" s="153"/>
      <c r="D75" s="20"/>
      <c r="E75" s="20"/>
      <c r="J75" s="46"/>
      <c r="K75" s="36"/>
    </row>
    <row r="76" spans="2:11" x14ac:dyDescent="0.2">
      <c r="C76" s="153"/>
      <c r="D76" s="20"/>
      <c r="E76" s="20"/>
      <c r="J76" s="46"/>
      <c r="K76" s="36"/>
    </row>
    <row r="77" spans="2:11" x14ac:dyDescent="0.2">
      <c r="C77" s="153"/>
      <c r="D77" s="20"/>
      <c r="E77" s="20"/>
      <c r="J77" s="46"/>
      <c r="K77" s="36"/>
    </row>
    <row r="78" spans="2:11" ht="13.5" x14ac:dyDescent="0.25">
      <c r="C78" s="153"/>
      <c r="D78" s="20"/>
      <c r="E78" s="20"/>
      <c r="J78" s="169"/>
      <c r="K78" s="36"/>
    </row>
    <row r="79" spans="2:11" x14ac:dyDescent="0.2">
      <c r="C79" s="20"/>
      <c r="D79" s="20"/>
      <c r="J79" s="46"/>
      <c r="K79" s="36"/>
    </row>
    <row r="80" spans="2:11" x14ac:dyDescent="0.2">
      <c r="H80" s="41" t="s">
        <v>628</v>
      </c>
      <c r="I80" s="39">
        <f>SUM(I73:I79)</f>
        <v>0</v>
      </c>
      <c r="J80" s="46"/>
      <c r="K80" s="36"/>
    </row>
    <row r="81" spans="8:11" x14ac:dyDescent="0.2">
      <c r="H81" s="41"/>
      <c r="I81" s="149"/>
      <c r="J81" s="46"/>
      <c r="K81" s="36"/>
    </row>
    <row r="82" spans="8:11" x14ac:dyDescent="0.2">
      <c r="H82" s="41"/>
      <c r="I82" s="149"/>
      <c r="J82" s="46"/>
      <c r="K82" s="36"/>
    </row>
    <row r="84" spans="8:11" ht="29.1" customHeight="1" x14ac:dyDescent="0.2">
      <c r="H84" s="72" t="s">
        <v>3244</v>
      </c>
      <c r="I84" s="73">
        <f>I28+I67+I39+I80+I18</f>
        <v>21265.43</v>
      </c>
    </row>
  </sheetData>
  <mergeCells count="3">
    <mergeCell ref="B7:I7"/>
    <mergeCell ref="B32:I32"/>
    <mergeCell ref="B42:I42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4"/>
  <sheetViews>
    <sheetView topLeftCell="D67" workbookViewId="0">
      <selection activeCell="I49" sqref="I49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3708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 t="s">
        <v>3472</v>
      </c>
      <c r="D23" s="20"/>
      <c r="E23" s="3" t="s">
        <v>3568</v>
      </c>
      <c r="F23" s="54" t="s">
        <v>3725</v>
      </c>
      <c r="H23" s="20">
        <v>9988</v>
      </c>
      <c r="I23" s="4">
        <v>1600</v>
      </c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1600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D46" s="20"/>
      <c r="E46" s="3" t="s">
        <v>3656</v>
      </c>
      <c r="F46" s="150" t="s">
        <v>3713</v>
      </c>
      <c r="G46" s="20" t="s">
        <v>3710</v>
      </c>
      <c r="H46" s="20">
        <v>9873</v>
      </c>
      <c r="I46" s="4">
        <v>8437.5</v>
      </c>
      <c r="N46" s="20"/>
    </row>
    <row r="47" spans="2:14" x14ac:dyDescent="0.2">
      <c r="C47" s="20" t="s">
        <v>3472</v>
      </c>
      <c r="D47" s="20"/>
      <c r="E47" s="3" t="s">
        <v>3656</v>
      </c>
      <c r="F47" s="150" t="s">
        <v>3714</v>
      </c>
      <c r="G47" s="20" t="s">
        <v>3711</v>
      </c>
      <c r="H47" s="20">
        <v>10052</v>
      </c>
      <c r="I47" s="4">
        <v>9250</v>
      </c>
      <c r="N47" s="20"/>
    </row>
    <row r="48" spans="2:14" x14ac:dyDescent="0.2">
      <c r="C48" s="20" t="s">
        <v>3472</v>
      </c>
      <c r="D48" s="20"/>
      <c r="E48" s="3" t="s">
        <v>3656</v>
      </c>
      <c r="F48" s="150" t="s">
        <v>3715</v>
      </c>
      <c r="G48" s="20" t="s">
        <v>3712</v>
      </c>
      <c r="H48" s="20">
        <v>10053</v>
      </c>
      <c r="I48" s="4">
        <v>5437.5</v>
      </c>
      <c r="N48" s="20"/>
    </row>
    <row r="49" spans="2:14" x14ac:dyDescent="0.2">
      <c r="C49" s="20" t="s">
        <v>3472</v>
      </c>
      <c r="D49" s="20"/>
      <c r="E49" s="3" t="s">
        <v>3709</v>
      </c>
      <c r="F49" s="150" t="s">
        <v>3716</v>
      </c>
      <c r="I49" s="4">
        <v>24000</v>
      </c>
      <c r="N49" s="20"/>
    </row>
    <row r="50" spans="2:14" x14ac:dyDescent="0.2">
      <c r="C50" s="20"/>
      <c r="D50" s="20"/>
      <c r="F50" s="150"/>
      <c r="N50" s="20"/>
    </row>
    <row r="51" spans="2:14" x14ac:dyDescent="0.2">
      <c r="B51" s="2">
        <v>44751</v>
      </c>
      <c r="C51" s="20" t="s">
        <v>3472</v>
      </c>
      <c r="D51" s="20"/>
      <c r="E51" s="3" t="s">
        <v>3450</v>
      </c>
      <c r="F51" s="150" t="s">
        <v>3717</v>
      </c>
      <c r="I51" s="4">
        <v>2917.49</v>
      </c>
      <c r="N51" s="20"/>
    </row>
    <row r="52" spans="2:14" x14ac:dyDescent="0.2">
      <c r="B52" s="2">
        <v>44765</v>
      </c>
      <c r="C52" s="20" t="s">
        <v>3472</v>
      </c>
      <c r="D52" s="20"/>
      <c r="E52" s="3" t="s">
        <v>3450</v>
      </c>
      <c r="F52" s="150" t="s">
        <v>3718</v>
      </c>
      <c r="I52" s="4">
        <v>2917.49</v>
      </c>
      <c r="N52" s="20"/>
    </row>
    <row r="53" spans="2:14" x14ac:dyDescent="0.2">
      <c r="C53" s="20"/>
      <c r="D53" s="20"/>
      <c r="F53" s="150"/>
      <c r="L53" s="166"/>
      <c r="N53" s="20"/>
    </row>
    <row r="54" spans="2:14" x14ac:dyDescent="0.2">
      <c r="B54" s="2">
        <v>44756</v>
      </c>
      <c r="C54" s="20" t="s">
        <v>3472</v>
      </c>
      <c r="D54" s="20"/>
      <c r="E54" s="3" t="s">
        <v>3719</v>
      </c>
      <c r="F54" s="150" t="s">
        <v>3720</v>
      </c>
      <c r="G54" s="20">
        <v>119654</v>
      </c>
      <c r="I54" s="4">
        <v>645.98</v>
      </c>
      <c r="N54" s="20"/>
    </row>
    <row r="55" spans="2:14" x14ac:dyDescent="0.2">
      <c r="B55" s="2">
        <v>44778</v>
      </c>
      <c r="C55" s="20" t="s">
        <v>3472</v>
      </c>
      <c r="D55" s="20"/>
      <c r="E55" s="3" t="s">
        <v>528</v>
      </c>
      <c r="F55" s="150"/>
      <c r="G55" s="20">
        <v>120116</v>
      </c>
      <c r="I55" s="4">
        <v>1500</v>
      </c>
      <c r="N55" s="20"/>
    </row>
    <row r="56" spans="2:14" x14ac:dyDescent="0.2">
      <c r="B56" s="2">
        <v>44763</v>
      </c>
      <c r="C56" s="20" t="s">
        <v>3472</v>
      </c>
      <c r="D56" s="20"/>
      <c r="E56" s="3" t="s">
        <v>3719</v>
      </c>
      <c r="F56" s="150" t="s">
        <v>3721</v>
      </c>
      <c r="G56" s="20">
        <v>119846</v>
      </c>
      <c r="H56" s="20">
        <v>10104</v>
      </c>
      <c r="I56" s="4">
        <v>1367.06</v>
      </c>
      <c r="N56" s="20"/>
    </row>
    <row r="57" spans="2:14" x14ac:dyDescent="0.2">
      <c r="C57" s="20"/>
      <c r="D57" s="20"/>
      <c r="F57" s="150"/>
      <c r="N57" s="20"/>
    </row>
    <row r="58" spans="2:14" x14ac:dyDescent="0.2">
      <c r="C58" s="20" t="s">
        <v>3472</v>
      </c>
      <c r="D58" s="20"/>
      <c r="E58" s="3" t="s">
        <v>3469</v>
      </c>
      <c r="F58" s="150" t="s">
        <v>3722</v>
      </c>
      <c r="I58" s="4">
        <v>48000</v>
      </c>
      <c r="L58" s="166"/>
      <c r="N58" s="20"/>
    </row>
    <row r="59" spans="2:14" x14ac:dyDescent="0.2">
      <c r="C59" s="20" t="s">
        <v>3472</v>
      </c>
      <c r="D59" s="20"/>
      <c r="E59" s="3" t="s">
        <v>3469</v>
      </c>
      <c r="F59" s="150" t="s">
        <v>3723</v>
      </c>
      <c r="G59" s="150"/>
      <c r="H59" s="150">
        <v>10183</v>
      </c>
      <c r="I59" s="4">
        <v>2625</v>
      </c>
      <c r="N59" s="20"/>
    </row>
    <row r="60" spans="2:14" x14ac:dyDescent="0.2">
      <c r="C60" s="20" t="s">
        <v>3472</v>
      </c>
      <c r="D60" s="20"/>
      <c r="E60" s="3" t="s">
        <v>3469</v>
      </c>
      <c r="F60" s="150" t="s">
        <v>3724</v>
      </c>
      <c r="G60" s="150"/>
      <c r="H60" s="150">
        <v>10219</v>
      </c>
      <c r="I60" s="4">
        <v>2240</v>
      </c>
      <c r="N60" s="20"/>
    </row>
    <row r="61" spans="2:14" x14ac:dyDescent="0.2">
      <c r="C61" s="20"/>
      <c r="D61" s="20"/>
      <c r="F61" s="150"/>
      <c r="J61" s="37"/>
      <c r="N61" s="20"/>
    </row>
    <row r="62" spans="2:14" x14ac:dyDescent="0.2">
      <c r="B62" s="2">
        <v>44779</v>
      </c>
      <c r="C62" s="20" t="s">
        <v>3472</v>
      </c>
      <c r="D62" s="20"/>
      <c r="E62" s="3" t="s">
        <v>3450</v>
      </c>
      <c r="F62" s="150" t="s">
        <v>3726</v>
      </c>
      <c r="I62" s="4">
        <v>2717.49</v>
      </c>
      <c r="J62" s="37"/>
      <c r="N62" s="20"/>
    </row>
    <row r="63" spans="2:14" x14ac:dyDescent="0.2">
      <c r="B63" s="2">
        <v>44793</v>
      </c>
      <c r="C63" s="20" t="s">
        <v>3472</v>
      </c>
      <c r="D63" s="20"/>
      <c r="E63" s="3" t="s">
        <v>3450</v>
      </c>
      <c r="F63" s="150" t="s">
        <v>3727</v>
      </c>
      <c r="I63" s="4">
        <v>2717.49</v>
      </c>
      <c r="J63" s="37"/>
      <c r="N63" s="20"/>
    </row>
    <row r="64" spans="2:14" x14ac:dyDescent="0.2">
      <c r="B64" s="2">
        <v>44807</v>
      </c>
      <c r="C64" s="20" t="s">
        <v>3472</v>
      </c>
      <c r="D64" s="20"/>
      <c r="E64" s="3" t="s">
        <v>3450</v>
      </c>
      <c r="F64" s="150" t="s">
        <v>3728</v>
      </c>
      <c r="I64" s="4">
        <v>2717.49</v>
      </c>
      <c r="J64" s="37"/>
      <c r="N64" s="20"/>
    </row>
    <row r="65" spans="2:14" x14ac:dyDescent="0.2">
      <c r="B65" s="2">
        <v>44821</v>
      </c>
      <c r="C65" s="20" t="s">
        <v>3472</v>
      </c>
      <c r="D65" s="20"/>
      <c r="E65" s="3" t="s">
        <v>3450</v>
      </c>
      <c r="F65" s="150" t="s">
        <v>3729</v>
      </c>
      <c r="I65" s="4">
        <v>2717.49</v>
      </c>
      <c r="J65" s="37"/>
      <c r="N65" s="20"/>
    </row>
    <row r="66" spans="2:14" x14ac:dyDescent="0.2">
      <c r="B66" s="2">
        <v>44835</v>
      </c>
      <c r="C66" s="20" t="s">
        <v>3472</v>
      </c>
      <c r="D66" s="20"/>
      <c r="E66" s="3" t="s">
        <v>3450</v>
      </c>
      <c r="F66" s="150" t="s">
        <v>3730</v>
      </c>
      <c r="I66" s="4">
        <v>2717.49</v>
      </c>
      <c r="J66" s="37"/>
      <c r="N66" s="20"/>
    </row>
    <row r="67" spans="2:14" x14ac:dyDescent="0.2">
      <c r="C67" s="20"/>
      <c r="D67" s="20"/>
      <c r="F67" s="150"/>
      <c r="J67" s="37"/>
      <c r="N67" s="20"/>
    </row>
    <row r="68" spans="2:14" x14ac:dyDescent="0.2">
      <c r="B68" s="2">
        <v>44824</v>
      </c>
      <c r="C68" s="20" t="s">
        <v>3472</v>
      </c>
      <c r="D68" s="20"/>
      <c r="E68" s="3" t="s">
        <v>3344</v>
      </c>
      <c r="F68" s="150" t="s">
        <v>3731</v>
      </c>
      <c r="G68" s="20">
        <v>120898</v>
      </c>
      <c r="I68" s="4">
        <v>1666.67</v>
      </c>
      <c r="J68" s="37"/>
      <c r="N68" s="20"/>
    </row>
    <row r="69" spans="2:14" x14ac:dyDescent="0.2">
      <c r="B69" s="2">
        <v>44824</v>
      </c>
      <c r="C69" s="20" t="s">
        <v>3472</v>
      </c>
      <c r="D69" s="20"/>
      <c r="E69" s="3" t="s">
        <v>3345</v>
      </c>
      <c r="F69" s="150" t="s">
        <v>3732</v>
      </c>
      <c r="G69" s="20">
        <v>120899</v>
      </c>
      <c r="I69" s="4">
        <v>1666.67</v>
      </c>
      <c r="J69" s="37"/>
      <c r="N69" s="20"/>
    </row>
    <row r="70" spans="2:14" x14ac:dyDescent="0.2">
      <c r="B70" s="2">
        <v>44831</v>
      </c>
      <c r="C70" s="20" t="s">
        <v>3472</v>
      </c>
      <c r="D70" s="20"/>
      <c r="E70" s="3" t="s">
        <v>3344</v>
      </c>
      <c r="F70" s="150" t="s">
        <v>3731</v>
      </c>
      <c r="G70" s="20">
        <v>121096</v>
      </c>
      <c r="I70" s="4">
        <v>1666.67</v>
      </c>
      <c r="J70" s="37"/>
      <c r="N70" s="20"/>
    </row>
    <row r="71" spans="2:14" x14ac:dyDescent="0.2">
      <c r="B71" s="2">
        <v>44831</v>
      </c>
      <c r="C71" s="20" t="s">
        <v>3472</v>
      </c>
      <c r="D71" s="20"/>
      <c r="E71" s="3" t="s">
        <v>3345</v>
      </c>
      <c r="F71" s="150" t="s">
        <v>3732</v>
      </c>
      <c r="G71" s="20">
        <v>121097</v>
      </c>
      <c r="I71" s="4">
        <v>1666.67</v>
      </c>
      <c r="J71" s="37"/>
      <c r="N71" s="20"/>
    </row>
    <row r="72" spans="2:14" x14ac:dyDescent="0.2">
      <c r="B72" s="2">
        <v>44831</v>
      </c>
      <c r="C72" s="20" t="s">
        <v>3472</v>
      </c>
      <c r="D72" s="20"/>
      <c r="E72" s="3" t="s">
        <v>3344</v>
      </c>
      <c r="F72" s="150" t="s">
        <v>3731</v>
      </c>
      <c r="G72" s="154">
        <v>121098</v>
      </c>
      <c r="H72" s="153"/>
      <c r="I72" s="4">
        <v>1666.67</v>
      </c>
      <c r="J72" s="37"/>
      <c r="N72" s="20"/>
    </row>
    <row r="73" spans="2:14" x14ac:dyDescent="0.2">
      <c r="B73" s="2">
        <v>44831</v>
      </c>
      <c r="C73" s="20" t="s">
        <v>3472</v>
      </c>
      <c r="D73" s="20"/>
      <c r="E73" s="3" t="s">
        <v>3345</v>
      </c>
      <c r="F73" s="150" t="s">
        <v>3732</v>
      </c>
      <c r="G73" s="154">
        <v>121099</v>
      </c>
      <c r="H73" s="153"/>
      <c r="I73" s="4">
        <v>1666.67</v>
      </c>
      <c r="J73" s="37"/>
      <c r="N73" s="20"/>
    </row>
    <row r="74" spans="2:14" x14ac:dyDescent="0.2">
      <c r="C74" s="20"/>
      <c r="D74" s="20"/>
      <c r="F74" s="150"/>
      <c r="G74" s="150"/>
      <c r="H74" s="59"/>
      <c r="J74" s="37"/>
      <c r="N74" s="20"/>
    </row>
    <row r="75" spans="2:14" ht="13.5" x14ac:dyDescent="0.25">
      <c r="B75" s="157"/>
      <c r="C75" s="20" t="s">
        <v>3472</v>
      </c>
      <c r="D75" s="20"/>
      <c r="E75" s="156" t="s">
        <v>3733</v>
      </c>
      <c r="F75" s="153" t="s">
        <v>3734</v>
      </c>
      <c r="G75" s="154">
        <v>121166</v>
      </c>
      <c r="H75" s="153">
        <v>3010480</v>
      </c>
      <c r="I75" s="155">
        <v>1875</v>
      </c>
      <c r="J75" s="169"/>
    </row>
    <row r="76" spans="2:14" x14ac:dyDescent="0.2">
      <c r="B76" s="157"/>
      <c r="C76" s="20"/>
      <c r="D76" s="20"/>
      <c r="E76" s="156"/>
      <c r="F76" s="156"/>
      <c r="G76" s="154"/>
      <c r="H76" s="153"/>
      <c r="I76" s="155"/>
      <c r="J76" s="156"/>
    </row>
    <row r="77" spans="2:14" x14ac:dyDescent="0.2">
      <c r="H77" s="41" t="s">
        <v>628</v>
      </c>
      <c r="I77" s="39">
        <f>SUM(I45:I75)</f>
        <v>134800.49000000002</v>
      </c>
      <c r="J77" s="46"/>
      <c r="K77" s="36"/>
    </row>
    <row r="78" spans="2:14" x14ac:dyDescent="0.2">
      <c r="H78" s="41"/>
      <c r="I78" s="167"/>
      <c r="J78" s="46"/>
      <c r="K78" s="36"/>
    </row>
    <row r="79" spans="2:14" x14ac:dyDescent="0.2">
      <c r="B79" s="26"/>
      <c r="C79" s="26"/>
      <c r="D79" s="26"/>
      <c r="E79" s="11"/>
      <c r="F79" s="56"/>
      <c r="G79" s="31"/>
      <c r="H79" s="159"/>
      <c r="I79" s="160"/>
      <c r="J79" s="46"/>
      <c r="K79" s="36"/>
    </row>
    <row r="80" spans="2:14" ht="42" customHeight="1" x14ac:dyDescent="0.2">
      <c r="B80" s="161" t="s">
        <v>3529</v>
      </c>
      <c r="C80" s="162"/>
      <c r="D80" s="162"/>
      <c r="E80" s="162"/>
      <c r="F80" s="162"/>
      <c r="G80" s="163"/>
      <c r="H80" s="164"/>
      <c r="I80" s="165"/>
      <c r="J80" s="46"/>
      <c r="K80" s="36"/>
    </row>
    <row r="81" spans="2:11" x14ac:dyDescent="0.2">
      <c r="J81" s="46"/>
      <c r="K81" s="36"/>
    </row>
    <row r="82" spans="2:11" x14ac:dyDescent="0.2">
      <c r="B82" s="21" t="s">
        <v>9</v>
      </c>
      <c r="C82" s="21" t="s">
        <v>618</v>
      </c>
      <c r="D82" s="21" t="s">
        <v>619</v>
      </c>
      <c r="E82" s="22" t="s">
        <v>10</v>
      </c>
      <c r="F82" s="55" t="s">
        <v>11</v>
      </c>
      <c r="G82" s="22" t="s">
        <v>12</v>
      </c>
      <c r="H82" s="22" t="s">
        <v>13</v>
      </c>
      <c r="I82" s="23" t="s">
        <v>620</v>
      </c>
      <c r="J82" s="46"/>
      <c r="K82" s="36"/>
    </row>
    <row r="83" spans="2:11" x14ac:dyDescent="0.2">
      <c r="C83" s="153"/>
      <c r="D83" s="20"/>
      <c r="E83" s="20"/>
      <c r="J83" s="46"/>
      <c r="K83" s="36"/>
    </row>
    <row r="84" spans="2:11" x14ac:dyDescent="0.2">
      <c r="C84" s="153"/>
      <c r="D84" s="20"/>
      <c r="E84" s="20"/>
      <c r="J84" s="46"/>
      <c r="K84" s="36"/>
    </row>
    <row r="85" spans="2:11" x14ac:dyDescent="0.2">
      <c r="C85" s="153"/>
      <c r="D85" s="20"/>
      <c r="E85" s="20"/>
      <c r="J85" s="46"/>
      <c r="K85" s="36"/>
    </row>
    <row r="86" spans="2:11" x14ac:dyDescent="0.2">
      <c r="C86" s="153"/>
      <c r="D86" s="20"/>
      <c r="E86" s="20"/>
      <c r="J86" s="46"/>
      <c r="K86" s="36"/>
    </row>
    <row r="87" spans="2:11" x14ac:dyDescent="0.2">
      <c r="C87" s="153"/>
      <c r="D87" s="20"/>
      <c r="E87" s="20"/>
      <c r="J87" s="46"/>
      <c r="K87" s="36"/>
    </row>
    <row r="88" spans="2:11" ht="13.5" x14ac:dyDescent="0.25">
      <c r="C88" s="153"/>
      <c r="D88" s="20"/>
      <c r="E88" s="20"/>
      <c r="J88" s="169"/>
      <c r="K88" s="36"/>
    </row>
    <row r="89" spans="2:11" x14ac:dyDescent="0.2">
      <c r="C89" s="20"/>
      <c r="D89" s="20"/>
      <c r="J89" s="46"/>
      <c r="K89" s="36"/>
    </row>
    <row r="90" spans="2:11" x14ac:dyDescent="0.2">
      <c r="H90" s="41" t="s">
        <v>628</v>
      </c>
      <c r="I90" s="39">
        <f>SUM(I83:I89)</f>
        <v>0</v>
      </c>
      <c r="J90" s="46"/>
      <c r="K90" s="36"/>
    </row>
    <row r="91" spans="2:11" x14ac:dyDescent="0.2">
      <c r="H91" s="41"/>
      <c r="I91" s="149"/>
      <c r="J91" s="46"/>
      <c r="K91" s="36"/>
    </row>
    <row r="92" spans="2:11" x14ac:dyDescent="0.2">
      <c r="H92" s="41"/>
      <c r="I92" s="149"/>
      <c r="J92" s="46"/>
      <c r="K92" s="36"/>
    </row>
    <row r="94" spans="2:11" ht="29.1" customHeight="1" x14ac:dyDescent="0.2">
      <c r="H94" s="72" t="s">
        <v>3244</v>
      </c>
      <c r="I94" s="73">
        <f>I28+I77+I39+I90+I18</f>
        <v>136400.49000000002</v>
      </c>
    </row>
  </sheetData>
  <mergeCells count="3">
    <mergeCell ref="B7:I7"/>
    <mergeCell ref="B32:I32"/>
    <mergeCell ref="B42:I42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4"/>
  <sheetViews>
    <sheetView topLeftCell="A70" workbookViewId="0">
      <selection activeCell="F101" sqref="F101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3735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B46" s="195">
        <v>44834</v>
      </c>
      <c r="C46" s="196" t="s">
        <v>3472</v>
      </c>
      <c r="D46" s="196"/>
      <c r="E46" s="197" t="s">
        <v>3768</v>
      </c>
      <c r="F46" s="198" t="s">
        <v>3769</v>
      </c>
      <c r="G46" s="196"/>
      <c r="H46" s="196">
        <v>3010751</v>
      </c>
      <c r="I46" s="199">
        <v>13825</v>
      </c>
      <c r="J46" s="197" t="s">
        <v>3971</v>
      </c>
      <c r="N46" s="20"/>
    </row>
    <row r="47" spans="2:14" x14ac:dyDescent="0.2">
      <c r="B47" s="195">
        <v>44834</v>
      </c>
      <c r="C47" s="196" t="s">
        <v>3472</v>
      </c>
      <c r="D47" s="196"/>
      <c r="E47" s="197" t="s">
        <v>3768</v>
      </c>
      <c r="F47" s="198" t="s">
        <v>3770</v>
      </c>
      <c r="G47" s="196"/>
      <c r="H47" s="196">
        <v>3010895</v>
      </c>
      <c r="I47" s="199">
        <v>43647</v>
      </c>
      <c r="J47" s="197" t="s">
        <v>3971</v>
      </c>
      <c r="N47" s="20"/>
    </row>
    <row r="48" spans="2:14" x14ac:dyDescent="0.2">
      <c r="C48" s="20"/>
      <c r="D48" s="20"/>
      <c r="N48" s="20"/>
    </row>
    <row r="49" spans="2:14" x14ac:dyDescent="0.2">
      <c r="C49" s="20"/>
      <c r="D49" s="20"/>
      <c r="F49" s="150"/>
      <c r="N49" s="20"/>
    </row>
    <row r="50" spans="2:14" x14ac:dyDescent="0.2">
      <c r="B50" s="190">
        <v>44849</v>
      </c>
      <c r="C50" s="191" t="s">
        <v>3472</v>
      </c>
      <c r="D50" s="191"/>
      <c r="E50" s="192" t="s">
        <v>3450</v>
      </c>
      <c r="F50" s="193" t="s">
        <v>3736</v>
      </c>
      <c r="G50" s="191"/>
      <c r="H50" s="191"/>
      <c r="I50" s="194">
        <v>2798.6</v>
      </c>
      <c r="J50" s="192" t="s">
        <v>3970</v>
      </c>
      <c r="N50" s="20"/>
    </row>
    <row r="51" spans="2:14" x14ac:dyDescent="0.2">
      <c r="B51" s="190">
        <v>44863</v>
      </c>
      <c r="C51" s="191" t="s">
        <v>3472</v>
      </c>
      <c r="D51" s="191"/>
      <c r="E51" s="192" t="s">
        <v>3450</v>
      </c>
      <c r="F51" s="193" t="s">
        <v>3737</v>
      </c>
      <c r="G51" s="191"/>
      <c r="H51" s="191"/>
      <c r="I51" s="194">
        <v>2917.47</v>
      </c>
      <c r="J51" s="192" t="s">
        <v>3970</v>
      </c>
      <c r="N51" s="20"/>
    </row>
    <row r="52" spans="2:14" x14ac:dyDescent="0.2">
      <c r="B52" s="190">
        <v>44877</v>
      </c>
      <c r="C52" s="191" t="s">
        <v>3472</v>
      </c>
      <c r="D52" s="191"/>
      <c r="E52" s="192" t="s">
        <v>3450</v>
      </c>
      <c r="F52" s="193" t="s">
        <v>3737</v>
      </c>
      <c r="G52" s="191"/>
      <c r="H52" s="191"/>
      <c r="I52" s="194">
        <v>2917.47</v>
      </c>
      <c r="J52" s="192" t="s">
        <v>3970</v>
      </c>
      <c r="N52" s="20"/>
    </row>
    <row r="53" spans="2:14" x14ac:dyDescent="0.2">
      <c r="B53" s="190">
        <v>44891</v>
      </c>
      <c r="C53" s="191" t="s">
        <v>3472</v>
      </c>
      <c r="D53" s="191"/>
      <c r="E53" s="192" t="s">
        <v>3450</v>
      </c>
      <c r="F53" s="193" t="s">
        <v>3738</v>
      </c>
      <c r="G53" s="191"/>
      <c r="H53" s="191"/>
      <c r="I53" s="194">
        <v>1458.7600000000002</v>
      </c>
      <c r="J53" s="192" t="s">
        <v>3970</v>
      </c>
      <c r="N53" s="20"/>
    </row>
    <row r="54" spans="2:14" x14ac:dyDescent="0.2">
      <c r="B54" s="190">
        <v>44905</v>
      </c>
      <c r="C54" s="191" t="s">
        <v>3472</v>
      </c>
      <c r="D54" s="191"/>
      <c r="E54" s="192" t="s">
        <v>3450</v>
      </c>
      <c r="F54" s="193" t="s">
        <v>3771</v>
      </c>
      <c r="G54" s="191"/>
      <c r="H54" s="191"/>
      <c r="I54" s="194">
        <v>1483.7600000000002</v>
      </c>
      <c r="J54" s="192" t="s">
        <v>3970</v>
      </c>
      <c r="N54" s="20"/>
    </row>
    <row r="55" spans="2:14" x14ac:dyDescent="0.2">
      <c r="B55" s="190">
        <v>44919</v>
      </c>
      <c r="C55" s="191" t="s">
        <v>3472</v>
      </c>
      <c r="D55" s="191"/>
      <c r="E55" s="192" t="s">
        <v>3450</v>
      </c>
      <c r="F55" s="193" t="s">
        <v>3772</v>
      </c>
      <c r="G55" s="191"/>
      <c r="H55" s="191"/>
      <c r="I55" s="194">
        <v>1483.7600000000002</v>
      </c>
      <c r="J55" s="192" t="s">
        <v>3970</v>
      </c>
      <c r="N55" s="20"/>
    </row>
    <row r="56" spans="2:14" x14ac:dyDescent="0.2">
      <c r="C56" s="20"/>
      <c r="D56" s="20"/>
      <c r="F56" s="150"/>
      <c r="N56" s="20"/>
    </row>
    <row r="57" spans="2:14" x14ac:dyDescent="0.2">
      <c r="B57" s="190">
        <v>44845</v>
      </c>
      <c r="C57" s="191" t="s">
        <v>3472</v>
      </c>
      <c r="D57" s="191"/>
      <c r="E57" s="192" t="s">
        <v>3344</v>
      </c>
      <c r="F57" s="193" t="s">
        <v>3731</v>
      </c>
      <c r="G57" s="191" t="s">
        <v>3739</v>
      </c>
      <c r="H57" s="191">
        <v>3010645</v>
      </c>
      <c r="I57" s="194">
        <v>1666.67</v>
      </c>
      <c r="J57" s="192" t="s">
        <v>3970</v>
      </c>
      <c r="N57" s="20"/>
    </row>
    <row r="58" spans="2:14" x14ac:dyDescent="0.2">
      <c r="B58" s="190">
        <v>44845</v>
      </c>
      <c r="C58" s="191" t="s">
        <v>3472</v>
      </c>
      <c r="D58" s="191"/>
      <c r="E58" s="192" t="s">
        <v>3345</v>
      </c>
      <c r="F58" s="193" t="s">
        <v>3732</v>
      </c>
      <c r="G58" s="191" t="s">
        <v>3740</v>
      </c>
      <c r="H58" s="191">
        <v>3010646</v>
      </c>
      <c r="I58" s="194">
        <v>1666.67</v>
      </c>
      <c r="J58" s="192" t="s">
        <v>3970</v>
      </c>
      <c r="L58" s="166"/>
      <c r="N58" s="20"/>
    </row>
    <row r="59" spans="2:14" x14ac:dyDescent="0.2">
      <c r="B59" s="190">
        <v>44860</v>
      </c>
      <c r="C59" s="191" t="s">
        <v>3472</v>
      </c>
      <c r="D59" s="191"/>
      <c r="E59" s="192" t="s">
        <v>3344</v>
      </c>
      <c r="F59" s="193" t="s">
        <v>3731</v>
      </c>
      <c r="G59" s="191" t="s">
        <v>3741</v>
      </c>
      <c r="H59" s="191">
        <v>3010694</v>
      </c>
      <c r="I59" s="194">
        <v>1666.67</v>
      </c>
      <c r="J59" s="192" t="s">
        <v>3970</v>
      </c>
      <c r="N59" s="20"/>
    </row>
    <row r="60" spans="2:14" x14ac:dyDescent="0.2">
      <c r="B60" s="190">
        <v>44860</v>
      </c>
      <c r="C60" s="191" t="s">
        <v>3472</v>
      </c>
      <c r="D60" s="191"/>
      <c r="E60" s="192" t="s">
        <v>3345</v>
      </c>
      <c r="F60" s="193" t="s">
        <v>3732</v>
      </c>
      <c r="G60" s="191" t="s">
        <v>3742</v>
      </c>
      <c r="H60" s="191">
        <v>3010695</v>
      </c>
      <c r="I60" s="194">
        <v>1666.67</v>
      </c>
      <c r="J60" s="192" t="s">
        <v>3970</v>
      </c>
      <c r="N60" s="20"/>
    </row>
    <row r="61" spans="2:14" x14ac:dyDescent="0.2">
      <c r="B61" s="190">
        <v>44872</v>
      </c>
      <c r="C61" s="191" t="s">
        <v>3472</v>
      </c>
      <c r="D61" s="191"/>
      <c r="E61" s="192" t="s">
        <v>3344</v>
      </c>
      <c r="F61" s="193" t="s">
        <v>3731</v>
      </c>
      <c r="G61" s="191" t="s">
        <v>3743</v>
      </c>
      <c r="H61" s="191">
        <v>3010822</v>
      </c>
      <c r="I61" s="194">
        <v>1666.67</v>
      </c>
      <c r="J61" s="192" t="s">
        <v>3970</v>
      </c>
      <c r="N61" s="20"/>
    </row>
    <row r="62" spans="2:14" x14ac:dyDescent="0.2">
      <c r="B62" s="190">
        <v>44872</v>
      </c>
      <c r="C62" s="191" t="s">
        <v>3472</v>
      </c>
      <c r="D62" s="191"/>
      <c r="E62" s="192" t="s">
        <v>3345</v>
      </c>
      <c r="F62" s="193" t="s">
        <v>3732</v>
      </c>
      <c r="G62" s="191" t="s">
        <v>3744</v>
      </c>
      <c r="H62" s="191">
        <v>3010821</v>
      </c>
      <c r="I62" s="194">
        <v>1666.67</v>
      </c>
      <c r="J62" s="192" t="s">
        <v>3970</v>
      </c>
      <c r="N62" s="20"/>
    </row>
    <row r="63" spans="2:14" x14ac:dyDescent="0.2">
      <c r="B63" s="190">
        <v>44887</v>
      </c>
      <c r="C63" s="191" t="s">
        <v>3472</v>
      </c>
      <c r="D63" s="191"/>
      <c r="E63" s="192" t="s">
        <v>3344</v>
      </c>
      <c r="F63" s="193" t="s">
        <v>3731</v>
      </c>
      <c r="G63" s="191" t="s">
        <v>3745</v>
      </c>
      <c r="H63" s="191">
        <v>3010915</v>
      </c>
      <c r="I63" s="194">
        <v>1666.67</v>
      </c>
      <c r="J63" s="192" t="s">
        <v>3970</v>
      </c>
      <c r="L63" s="166"/>
      <c r="N63" s="20"/>
    </row>
    <row r="64" spans="2:14" x14ac:dyDescent="0.2">
      <c r="B64" s="190">
        <v>44887</v>
      </c>
      <c r="C64" s="191" t="s">
        <v>3472</v>
      </c>
      <c r="D64" s="191"/>
      <c r="E64" s="192" t="s">
        <v>3345</v>
      </c>
      <c r="F64" s="193" t="s">
        <v>3732</v>
      </c>
      <c r="G64" s="193" t="s">
        <v>3746</v>
      </c>
      <c r="H64" s="193">
        <v>3010916</v>
      </c>
      <c r="I64" s="194">
        <v>1666.67</v>
      </c>
      <c r="J64" s="192" t="s">
        <v>3970</v>
      </c>
      <c r="N64" s="20"/>
    </row>
    <row r="65" spans="2:14" x14ac:dyDescent="0.2">
      <c r="B65" s="190">
        <v>44904</v>
      </c>
      <c r="C65" s="191" t="s">
        <v>3472</v>
      </c>
      <c r="D65" s="191"/>
      <c r="E65" s="192" t="s">
        <v>3344</v>
      </c>
      <c r="F65" s="193" t="s">
        <v>3731</v>
      </c>
      <c r="G65" s="193" t="s">
        <v>3747</v>
      </c>
      <c r="H65" s="193">
        <v>3011049</v>
      </c>
      <c r="I65" s="194">
        <v>1666.67</v>
      </c>
      <c r="J65" s="192" t="s">
        <v>3970</v>
      </c>
      <c r="N65" s="20"/>
    </row>
    <row r="66" spans="2:14" x14ac:dyDescent="0.2">
      <c r="B66" s="190">
        <v>44904</v>
      </c>
      <c r="C66" s="191" t="s">
        <v>3472</v>
      </c>
      <c r="D66" s="191"/>
      <c r="E66" s="192" t="s">
        <v>3345</v>
      </c>
      <c r="F66" s="193" t="s">
        <v>3732</v>
      </c>
      <c r="G66" s="191" t="s">
        <v>3748</v>
      </c>
      <c r="H66" s="191">
        <v>3011050</v>
      </c>
      <c r="I66" s="194">
        <v>1666.67</v>
      </c>
      <c r="J66" s="192" t="s">
        <v>3970</v>
      </c>
      <c r="N66" s="20"/>
    </row>
    <row r="67" spans="2:14" x14ac:dyDescent="0.2">
      <c r="B67" s="190">
        <v>44917</v>
      </c>
      <c r="C67" s="191" t="s">
        <v>3472</v>
      </c>
      <c r="D67" s="191"/>
      <c r="E67" s="192" t="s">
        <v>3344</v>
      </c>
      <c r="F67" s="193" t="s">
        <v>3731</v>
      </c>
      <c r="G67" s="191" t="s">
        <v>3749</v>
      </c>
      <c r="H67" s="191">
        <v>3011132</v>
      </c>
      <c r="I67" s="194">
        <v>1666.67</v>
      </c>
      <c r="J67" s="192" t="s">
        <v>3970</v>
      </c>
      <c r="N67" s="20"/>
    </row>
    <row r="68" spans="2:14" x14ac:dyDescent="0.2">
      <c r="B68" s="190">
        <v>44917</v>
      </c>
      <c r="C68" s="191" t="s">
        <v>3472</v>
      </c>
      <c r="D68" s="191"/>
      <c r="E68" s="192" t="s">
        <v>3345</v>
      </c>
      <c r="F68" s="193" t="s">
        <v>3732</v>
      </c>
      <c r="G68" s="191" t="s">
        <v>3750</v>
      </c>
      <c r="H68" s="191">
        <v>3011133</v>
      </c>
      <c r="I68" s="194">
        <v>1666.67</v>
      </c>
      <c r="J68" s="192" t="s">
        <v>3970</v>
      </c>
      <c r="N68" s="20"/>
    </row>
    <row r="69" spans="2:14" x14ac:dyDescent="0.2">
      <c r="B69" s="190">
        <v>44925</v>
      </c>
      <c r="C69" s="191" t="s">
        <v>3472</v>
      </c>
      <c r="D69" s="191"/>
      <c r="E69" s="192" t="s">
        <v>3344</v>
      </c>
      <c r="F69" s="193" t="s">
        <v>3731</v>
      </c>
      <c r="G69" s="191" t="s">
        <v>3751</v>
      </c>
      <c r="H69" s="191">
        <v>3011167</v>
      </c>
      <c r="I69" s="194">
        <v>1666.67</v>
      </c>
      <c r="J69" s="192" t="s">
        <v>3970</v>
      </c>
      <c r="N69" s="20"/>
    </row>
    <row r="70" spans="2:14" x14ac:dyDescent="0.2">
      <c r="B70" s="190">
        <v>44925</v>
      </c>
      <c r="C70" s="191" t="s">
        <v>3472</v>
      </c>
      <c r="D70" s="191"/>
      <c r="E70" s="192" t="s">
        <v>3345</v>
      </c>
      <c r="F70" s="193" t="s">
        <v>3732</v>
      </c>
      <c r="G70" s="191" t="s">
        <v>3752</v>
      </c>
      <c r="H70" s="191">
        <v>3011166</v>
      </c>
      <c r="I70" s="194">
        <v>1666.67</v>
      </c>
      <c r="J70" s="192" t="s">
        <v>3970</v>
      </c>
      <c r="N70" s="20"/>
    </row>
    <row r="71" spans="2:14" x14ac:dyDescent="0.2">
      <c r="C71" s="20"/>
      <c r="D71" s="20"/>
      <c r="F71" s="150"/>
      <c r="J71" s="37"/>
      <c r="N71" s="20"/>
    </row>
    <row r="72" spans="2:14" x14ac:dyDescent="0.2">
      <c r="B72" s="190">
        <v>44890</v>
      </c>
      <c r="C72" s="191" t="s">
        <v>3472</v>
      </c>
      <c r="D72" s="191"/>
      <c r="E72" s="192" t="s">
        <v>3754</v>
      </c>
      <c r="F72" s="193" t="s">
        <v>3756</v>
      </c>
      <c r="G72" s="191" t="s">
        <v>3762</v>
      </c>
      <c r="H72" s="191">
        <v>3011135</v>
      </c>
      <c r="I72" s="194">
        <v>27089</v>
      </c>
      <c r="J72" s="192" t="s">
        <v>3970</v>
      </c>
      <c r="N72" s="20"/>
    </row>
    <row r="73" spans="2:14" x14ac:dyDescent="0.2">
      <c r="B73" s="190">
        <v>44865</v>
      </c>
      <c r="C73" s="191" t="s">
        <v>3472</v>
      </c>
      <c r="D73" s="191"/>
      <c r="E73" s="192" t="s">
        <v>3755</v>
      </c>
      <c r="F73" s="193" t="s">
        <v>3757</v>
      </c>
      <c r="G73" s="191" t="s">
        <v>3763</v>
      </c>
      <c r="H73" s="191">
        <v>3010745</v>
      </c>
      <c r="I73" s="194">
        <v>2875</v>
      </c>
      <c r="J73" s="192" t="s">
        <v>3970</v>
      </c>
      <c r="N73" s="20"/>
    </row>
    <row r="74" spans="2:14" x14ac:dyDescent="0.2">
      <c r="B74" s="190">
        <v>44881</v>
      </c>
      <c r="C74" s="191" t="s">
        <v>3472</v>
      </c>
      <c r="D74" s="191"/>
      <c r="E74" s="192" t="s">
        <v>3755</v>
      </c>
      <c r="F74" s="193" t="s">
        <v>3758</v>
      </c>
      <c r="G74" s="191" t="s">
        <v>3764</v>
      </c>
      <c r="H74" s="191">
        <v>3010912</v>
      </c>
      <c r="I74" s="194">
        <v>1625</v>
      </c>
      <c r="J74" s="192" t="s">
        <v>3970</v>
      </c>
      <c r="N74" s="20"/>
    </row>
    <row r="75" spans="2:14" x14ac:dyDescent="0.2">
      <c r="B75" s="190">
        <v>44893</v>
      </c>
      <c r="C75" s="191" t="s">
        <v>3472</v>
      </c>
      <c r="D75" s="191"/>
      <c r="E75" s="192" t="s">
        <v>3755</v>
      </c>
      <c r="F75" s="193" t="s">
        <v>3759</v>
      </c>
      <c r="G75" s="191" t="s">
        <v>3765</v>
      </c>
      <c r="H75" s="191">
        <v>3010985</v>
      </c>
      <c r="I75" s="194">
        <v>80</v>
      </c>
      <c r="J75" s="192" t="s">
        <v>3972</v>
      </c>
      <c r="N75" s="20"/>
    </row>
    <row r="76" spans="2:14" x14ac:dyDescent="0.2">
      <c r="B76" s="190">
        <v>44925</v>
      </c>
      <c r="C76" s="191" t="s">
        <v>3472</v>
      </c>
      <c r="D76" s="191"/>
      <c r="E76" s="192" t="s">
        <v>3755</v>
      </c>
      <c r="F76" s="193" t="s">
        <v>3760</v>
      </c>
      <c r="G76" s="191" t="s">
        <v>3766</v>
      </c>
      <c r="H76" s="191">
        <v>3011200</v>
      </c>
      <c r="I76" s="194">
        <v>1125</v>
      </c>
      <c r="J76" s="192" t="s">
        <v>3970</v>
      </c>
      <c r="N76" s="20"/>
    </row>
    <row r="77" spans="2:14" x14ac:dyDescent="0.2">
      <c r="B77" s="190"/>
      <c r="C77" s="191" t="s">
        <v>3472</v>
      </c>
      <c r="D77" s="191"/>
      <c r="E77" s="192" t="s">
        <v>3733</v>
      </c>
      <c r="F77" s="193" t="s">
        <v>3761</v>
      </c>
      <c r="G77" s="200" t="s">
        <v>3767</v>
      </c>
      <c r="H77" s="201">
        <v>3010626</v>
      </c>
      <c r="I77" s="194">
        <v>1250</v>
      </c>
      <c r="J77" s="192" t="s">
        <v>3972</v>
      </c>
      <c r="N77" s="20"/>
    </row>
    <row r="78" spans="2:14" ht="13.5" x14ac:dyDescent="0.25">
      <c r="B78" s="157"/>
      <c r="C78" s="20"/>
      <c r="D78" s="20"/>
      <c r="E78" s="156"/>
      <c r="F78" s="153"/>
      <c r="G78" s="154"/>
      <c r="H78" s="153"/>
      <c r="I78" s="155"/>
      <c r="J78" s="169"/>
    </row>
    <row r="79" spans="2:14" x14ac:dyDescent="0.2">
      <c r="B79" s="157"/>
      <c r="C79" s="20"/>
      <c r="D79" s="20"/>
      <c r="E79" s="156"/>
      <c r="F79" s="156"/>
      <c r="G79" s="154"/>
      <c r="H79" s="153"/>
      <c r="I79" s="155"/>
      <c r="J79" s="156"/>
    </row>
    <row r="80" spans="2:14" x14ac:dyDescent="0.2">
      <c r="H80" s="41" t="s">
        <v>628</v>
      </c>
      <c r="I80" s="39">
        <f>SUM(I45:I78)</f>
        <v>127909.19999999995</v>
      </c>
      <c r="J80" s="46"/>
      <c r="K80" s="36"/>
    </row>
    <row r="81" spans="2:14" x14ac:dyDescent="0.2">
      <c r="H81" s="41"/>
      <c r="I81" s="167"/>
      <c r="J81" s="46"/>
      <c r="K81" s="36"/>
    </row>
    <row r="82" spans="2:14" x14ac:dyDescent="0.2">
      <c r="B82" s="26"/>
      <c r="C82" s="26"/>
      <c r="D82" s="26"/>
      <c r="E82" s="11"/>
      <c r="F82" s="56"/>
      <c r="G82" s="31"/>
      <c r="H82" s="159"/>
      <c r="I82" s="160"/>
      <c r="J82" s="46"/>
      <c r="K82" s="36"/>
    </row>
    <row r="83" spans="2:14" ht="42" customHeight="1" x14ac:dyDescent="0.2">
      <c r="B83" s="161" t="s">
        <v>3529</v>
      </c>
      <c r="C83" s="162"/>
      <c r="D83" s="162"/>
      <c r="E83" s="162"/>
      <c r="F83" s="162"/>
      <c r="G83" s="163"/>
      <c r="H83" s="164"/>
      <c r="I83" s="165"/>
      <c r="J83" s="46"/>
      <c r="K83" s="36"/>
    </row>
    <row r="84" spans="2:14" x14ac:dyDescent="0.2">
      <c r="J84" s="46"/>
      <c r="K84" s="36"/>
    </row>
    <row r="85" spans="2:14" x14ac:dyDescent="0.2">
      <c r="B85" s="21" t="s">
        <v>9</v>
      </c>
      <c r="C85" s="21" t="s">
        <v>618</v>
      </c>
      <c r="D85" s="21" t="s">
        <v>619</v>
      </c>
      <c r="E85" s="22" t="s">
        <v>10</v>
      </c>
      <c r="F85" s="55" t="s">
        <v>11</v>
      </c>
      <c r="G85" s="22" t="s">
        <v>12</v>
      </c>
      <c r="H85" s="22" t="s">
        <v>13</v>
      </c>
      <c r="I85" s="23" t="s">
        <v>620</v>
      </c>
      <c r="J85" s="46"/>
      <c r="K85" s="36"/>
    </row>
    <row r="86" spans="2:14" x14ac:dyDescent="0.2">
      <c r="B86" s="190">
        <v>44891</v>
      </c>
      <c r="C86" s="191" t="s">
        <v>3472</v>
      </c>
      <c r="D86" s="191"/>
      <c r="E86" s="192" t="s">
        <v>3753</v>
      </c>
      <c r="F86" s="193" t="s">
        <v>3738</v>
      </c>
      <c r="G86" s="191"/>
      <c r="H86" s="191"/>
      <c r="I86" s="194">
        <v>25820.58</v>
      </c>
      <c r="J86" s="192" t="s">
        <v>3970</v>
      </c>
      <c r="N86" s="20"/>
    </row>
    <row r="87" spans="2:14" x14ac:dyDescent="0.2">
      <c r="C87" s="153"/>
      <c r="D87" s="20"/>
      <c r="E87" s="20"/>
      <c r="J87" s="46"/>
      <c r="K87" s="36"/>
    </row>
    <row r="88" spans="2:14" ht="13.5" x14ac:dyDescent="0.25">
      <c r="C88" s="153"/>
      <c r="D88" s="20"/>
      <c r="E88" s="20"/>
      <c r="J88" s="169"/>
      <c r="K88" s="36"/>
    </row>
    <row r="89" spans="2:14" x14ac:dyDescent="0.2">
      <c r="C89" s="20"/>
      <c r="D89" s="20"/>
      <c r="J89" s="46"/>
      <c r="K89" s="36"/>
    </row>
    <row r="90" spans="2:14" x14ac:dyDescent="0.2">
      <c r="H90" s="41" t="s">
        <v>628</v>
      </c>
      <c r="I90" s="39">
        <f>SUM(I86:I89)</f>
        <v>25820.58</v>
      </c>
      <c r="J90" s="46"/>
      <c r="K90" s="36"/>
    </row>
    <row r="91" spans="2:14" x14ac:dyDescent="0.2">
      <c r="H91" s="41"/>
      <c r="I91" s="149"/>
      <c r="J91" s="46"/>
      <c r="K91" s="36"/>
    </row>
    <row r="92" spans="2:14" x14ac:dyDescent="0.2">
      <c r="H92" s="41"/>
      <c r="I92" s="149"/>
      <c r="J92" s="46"/>
      <c r="K92" s="36"/>
    </row>
    <row r="94" spans="2:14" ht="29.1" customHeight="1" x14ac:dyDescent="0.2">
      <c r="H94" s="72" t="s">
        <v>3244</v>
      </c>
      <c r="I94" s="73">
        <f>I28+I80+I39+I90+I18</f>
        <v>153729.77999999997</v>
      </c>
    </row>
  </sheetData>
  <mergeCells count="3">
    <mergeCell ref="B7:I7"/>
    <mergeCell ref="B32:I32"/>
    <mergeCell ref="B42:I42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6"/>
  <sheetViews>
    <sheetView workbookViewId="0">
      <selection activeCell="E17" sqref="E17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3773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3735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B14" s="2">
        <v>44735</v>
      </c>
      <c r="C14" s="153" t="s">
        <v>3472</v>
      </c>
      <c r="D14" s="20"/>
      <c r="E14" s="3" t="s">
        <v>3703</v>
      </c>
      <c r="F14" s="54" t="s">
        <v>3706</v>
      </c>
      <c r="I14" s="4">
        <v>300</v>
      </c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300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153"/>
      <c r="D23" s="20"/>
      <c r="E23" s="3" t="s">
        <v>3690</v>
      </c>
      <c r="F23" s="54" t="s">
        <v>3691</v>
      </c>
      <c r="I23" s="4">
        <v>1017</v>
      </c>
    </row>
    <row r="24" spans="2:10" x14ac:dyDescent="0.2">
      <c r="C24" s="153"/>
      <c r="D24" s="20"/>
      <c r="E24" s="3" t="s">
        <v>3399</v>
      </c>
      <c r="F24" s="54" t="s">
        <v>3686</v>
      </c>
      <c r="I24" s="4">
        <v>87.36</v>
      </c>
    </row>
    <row r="25" spans="2:10" x14ac:dyDescent="0.2">
      <c r="B25" s="2">
        <v>44686</v>
      </c>
      <c r="C25" s="153" t="s">
        <v>3472</v>
      </c>
      <c r="D25" s="20"/>
      <c r="E25" s="3" t="s">
        <v>3568</v>
      </c>
      <c r="F25" s="54" t="s">
        <v>3701</v>
      </c>
      <c r="G25" s="20" t="s">
        <v>3702</v>
      </c>
      <c r="I25" s="4">
        <v>180</v>
      </c>
    </row>
    <row r="26" spans="2:10" x14ac:dyDescent="0.2">
      <c r="B26" s="157">
        <v>44722</v>
      </c>
      <c r="C26" s="153" t="s">
        <v>3472</v>
      </c>
      <c r="D26" s="20"/>
      <c r="E26" s="156" t="s">
        <v>3399</v>
      </c>
      <c r="F26" s="156" t="s">
        <v>3704</v>
      </c>
      <c r="G26" s="154" t="s">
        <v>3705</v>
      </c>
      <c r="H26" s="3"/>
      <c r="I26" s="155">
        <v>150</v>
      </c>
    </row>
    <row r="27" spans="2:10" x14ac:dyDescent="0.2">
      <c r="C27" s="153"/>
      <c r="D27" s="20"/>
    </row>
    <row r="28" spans="2:10" x14ac:dyDescent="0.2">
      <c r="C28" s="20" t="s">
        <v>3472</v>
      </c>
      <c r="D28" s="20"/>
      <c r="E28" s="3" t="s">
        <v>3568</v>
      </c>
      <c r="F28" s="54" t="s">
        <v>3725</v>
      </c>
      <c r="H28" s="20">
        <v>9988</v>
      </c>
      <c r="I28" s="4">
        <v>1600</v>
      </c>
    </row>
    <row r="29" spans="2:10" x14ac:dyDescent="0.2">
      <c r="C29" s="153"/>
      <c r="D29" s="20"/>
    </row>
    <row r="30" spans="2:10" ht="13.5" x14ac:dyDescent="0.25">
      <c r="B30" s="157"/>
      <c r="C30" s="20"/>
      <c r="D30" s="20"/>
      <c r="E30" s="156"/>
      <c r="F30" s="156"/>
      <c r="G30" s="154"/>
      <c r="H30" s="3"/>
      <c r="I30" s="155"/>
      <c r="J30" s="169"/>
    </row>
    <row r="31" spans="2:10" ht="13.5" x14ac:dyDescent="0.25">
      <c r="B31" s="157"/>
      <c r="C31" s="20"/>
      <c r="D31" s="20"/>
      <c r="E31" s="156"/>
      <c r="F31" s="156"/>
      <c r="G31" s="154"/>
      <c r="H31" s="3"/>
      <c r="I31" s="155"/>
      <c r="J31" s="169"/>
    </row>
    <row r="32" spans="2:10" ht="13.5" x14ac:dyDescent="0.25">
      <c r="C32" s="20"/>
      <c r="D32" s="20"/>
      <c r="J32" s="45"/>
    </row>
    <row r="33" spans="2:9" x14ac:dyDescent="0.2">
      <c r="H33" s="41" t="s">
        <v>628</v>
      </c>
      <c r="I33" s="39">
        <f>SUM(I23:I32)</f>
        <v>3034.3599999999997</v>
      </c>
    </row>
    <row r="34" spans="2:9" x14ac:dyDescent="0.2">
      <c r="H34" s="41"/>
      <c r="I34" s="149"/>
    </row>
    <row r="35" spans="2:9" x14ac:dyDescent="0.2">
      <c r="H35" s="41"/>
      <c r="I35" s="149"/>
    </row>
    <row r="36" spans="2:9" ht="14.25" x14ac:dyDescent="0.2">
      <c r="B36" s="49"/>
      <c r="C36" s="10"/>
      <c r="D36" s="60"/>
      <c r="E36" s="11"/>
      <c r="F36" s="56"/>
      <c r="G36" s="31"/>
      <c r="H36" s="31"/>
      <c r="I36" s="24"/>
    </row>
    <row r="37" spans="2:9" s="61" customFormat="1" ht="48.95" customHeight="1" x14ac:dyDescent="0.25">
      <c r="B37" s="276" t="s">
        <v>3528</v>
      </c>
      <c r="C37" s="276"/>
      <c r="D37" s="276"/>
      <c r="E37" s="276"/>
      <c r="F37" s="276"/>
      <c r="G37" s="276"/>
      <c r="H37" s="276"/>
      <c r="I37" s="276"/>
    </row>
    <row r="38" spans="2:9" x14ac:dyDescent="0.2">
      <c r="C38" s="20"/>
      <c r="D38" s="3"/>
    </row>
    <row r="39" spans="2:9" x14ac:dyDescent="0.2">
      <c r="B39" s="21" t="s">
        <v>9</v>
      </c>
      <c r="C39" s="21" t="s">
        <v>618</v>
      </c>
      <c r="D39" s="21" t="s">
        <v>619</v>
      </c>
      <c r="E39" s="22" t="s">
        <v>10</v>
      </c>
      <c r="F39" s="55" t="s">
        <v>11</v>
      </c>
      <c r="G39" s="22" t="s">
        <v>12</v>
      </c>
      <c r="H39" s="22" t="s">
        <v>13</v>
      </c>
      <c r="I39" s="23" t="s">
        <v>620</v>
      </c>
    </row>
    <row r="40" spans="2:9" x14ac:dyDescent="0.2">
      <c r="C40" s="153"/>
      <c r="D40" s="20"/>
    </row>
    <row r="41" spans="2:9" x14ac:dyDescent="0.2">
      <c r="C41" s="153"/>
      <c r="D41" s="20"/>
    </row>
    <row r="42" spans="2:9" x14ac:dyDescent="0.2">
      <c r="C42" s="153"/>
      <c r="D42" s="20"/>
    </row>
    <row r="43" spans="2:9" x14ac:dyDescent="0.2">
      <c r="C43" s="20"/>
      <c r="D43" s="20"/>
    </row>
    <row r="44" spans="2:9" x14ac:dyDescent="0.2">
      <c r="H44" s="41" t="s">
        <v>628</v>
      </c>
      <c r="I44" s="39">
        <f>SUM(I40:I43)</f>
        <v>0</v>
      </c>
    </row>
    <row r="45" spans="2:9" x14ac:dyDescent="0.2">
      <c r="H45" s="41"/>
      <c r="I45" s="149"/>
    </row>
    <row r="46" spans="2:9" ht="14.25" x14ac:dyDescent="0.2">
      <c r="B46" s="49"/>
      <c r="C46" s="10"/>
      <c r="D46" s="60"/>
      <c r="E46" s="11"/>
      <c r="F46" s="56"/>
      <c r="G46" s="31"/>
      <c r="H46" s="31"/>
      <c r="I46" s="24"/>
    </row>
    <row r="47" spans="2:9" s="61" customFormat="1" ht="30.75" customHeight="1" x14ac:dyDescent="0.25">
      <c r="B47" s="276" t="s">
        <v>3227</v>
      </c>
      <c r="C47" s="276"/>
      <c r="D47" s="276"/>
      <c r="E47" s="276"/>
      <c r="F47" s="276"/>
      <c r="G47" s="276"/>
      <c r="H47" s="276"/>
      <c r="I47" s="276"/>
    </row>
    <row r="48" spans="2:9" x14ac:dyDescent="0.2">
      <c r="C48" s="20"/>
      <c r="D48" s="3"/>
    </row>
    <row r="49" spans="1:14" x14ac:dyDescent="0.2">
      <c r="B49" s="21" t="s">
        <v>9</v>
      </c>
      <c r="C49" s="21" t="s">
        <v>618</v>
      </c>
      <c r="D49" s="21" t="s">
        <v>619</v>
      </c>
      <c r="E49" s="22" t="s">
        <v>10</v>
      </c>
      <c r="F49" s="55" t="s">
        <v>11</v>
      </c>
      <c r="G49" s="22" t="s">
        <v>12</v>
      </c>
      <c r="H49" s="22" t="s">
        <v>13</v>
      </c>
      <c r="I49" s="23" t="s">
        <v>620</v>
      </c>
    </row>
    <row r="50" spans="1:14" x14ac:dyDescent="0.2">
      <c r="C50" s="20"/>
      <c r="D50" s="20"/>
      <c r="N50" s="20"/>
    </row>
    <row r="51" spans="1:14" x14ac:dyDescent="0.2">
      <c r="A51" s="185"/>
      <c r="B51" s="186"/>
      <c r="C51" s="187" t="s">
        <v>3472</v>
      </c>
      <c r="D51" s="187"/>
      <c r="E51" s="185" t="s">
        <v>3709</v>
      </c>
      <c r="F51" s="188" t="s">
        <v>3716</v>
      </c>
      <c r="G51" s="187"/>
      <c r="H51" s="187"/>
      <c r="I51" s="189">
        <v>24000</v>
      </c>
      <c r="J51" s="37"/>
      <c r="N51" s="20"/>
    </row>
    <row r="52" spans="1:14" x14ac:dyDescent="0.2">
      <c r="B52" s="2">
        <v>44834</v>
      </c>
      <c r="C52" s="20" t="s">
        <v>3472</v>
      </c>
      <c r="D52" s="20"/>
      <c r="E52" s="3" t="s">
        <v>3768</v>
      </c>
      <c r="F52" s="150" t="s">
        <v>3769</v>
      </c>
      <c r="H52" s="20">
        <v>3010751</v>
      </c>
      <c r="I52" s="4">
        <v>13825</v>
      </c>
      <c r="N52" s="20"/>
    </row>
    <row r="53" spans="1:14" x14ac:dyDescent="0.2">
      <c r="B53" s="2">
        <v>44834</v>
      </c>
      <c r="C53" s="20" t="s">
        <v>3472</v>
      </c>
      <c r="D53" s="20"/>
      <c r="E53" s="3" t="s">
        <v>3768</v>
      </c>
      <c r="F53" s="150" t="s">
        <v>3770</v>
      </c>
      <c r="H53" s="20">
        <v>3010895</v>
      </c>
      <c r="I53" s="4">
        <v>43647</v>
      </c>
      <c r="N53" s="20"/>
    </row>
    <row r="54" spans="1:14" x14ac:dyDescent="0.2">
      <c r="B54" s="2">
        <v>44845</v>
      </c>
      <c r="C54" s="20" t="s">
        <v>3472</v>
      </c>
      <c r="D54" s="20"/>
      <c r="E54" s="3" t="s">
        <v>3344</v>
      </c>
      <c r="F54" s="150" t="s">
        <v>3731</v>
      </c>
      <c r="G54" s="20" t="s">
        <v>3739</v>
      </c>
      <c r="H54" s="20">
        <v>3010645</v>
      </c>
      <c r="I54" s="4">
        <v>1666.67</v>
      </c>
      <c r="N54" s="20"/>
    </row>
    <row r="55" spans="1:14" x14ac:dyDescent="0.2">
      <c r="B55" s="2">
        <v>44860</v>
      </c>
      <c r="C55" s="20" t="s">
        <v>3472</v>
      </c>
      <c r="D55" s="20"/>
      <c r="E55" s="3" t="s">
        <v>3344</v>
      </c>
      <c r="F55" s="150" t="s">
        <v>3731</v>
      </c>
      <c r="G55" s="20" t="s">
        <v>3741</v>
      </c>
      <c r="H55" s="20">
        <v>3010694</v>
      </c>
      <c r="I55" s="4">
        <v>1666.67</v>
      </c>
      <c r="N55" s="20"/>
    </row>
    <row r="56" spans="1:14" x14ac:dyDescent="0.2">
      <c r="B56" s="2">
        <v>44872</v>
      </c>
      <c r="C56" s="20" t="s">
        <v>3472</v>
      </c>
      <c r="D56" s="20"/>
      <c r="E56" s="3" t="s">
        <v>3344</v>
      </c>
      <c r="F56" s="150" t="s">
        <v>3731</v>
      </c>
      <c r="G56" s="20" t="s">
        <v>3743</v>
      </c>
      <c r="H56" s="20">
        <v>3010822</v>
      </c>
      <c r="I56" s="4">
        <v>1666.67</v>
      </c>
      <c r="N56" s="20"/>
    </row>
    <row r="57" spans="1:14" x14ac:dyDescent="0.2">
      <c r="B57" s="2">
        <v>44887</v>
      </c>
      <c r="C57" s="20" t="s">
        <v>3472</v>
      </c>
      <c r="D57" s="20"/>
      <c r="E57" s="3" t="s">
        <v>3344</v>
      </c>
      <c r="F57" s="150" t="s">
        <v>3731</v>
      </c>
      <c r="G57" s="20" t="s">
        <v>3745</v>
      </c>
      <c r="H57" s="20">
        <v>3010915</v>
      </c>
      <c r="I57" s="4">
        <v>1666.67</v>
      </c>
      <c r="L57" s="166"/>
      <c r="N57" s="20"/>
    </row>
    <row r="58" spans="1:14" x14ac:dyDescent="0.2">
      <c r="B58" s="2">
        <v>44904</v>
      </c>
      <c r="C58" s="20" t="s">
        <v>3472</v>
      </c>
      <c r="D58" s="20"/>
      <c r="E58" s="3" t="s">
        <v>3344</v>
      </c>
      <c r="F58" s="150" t="s">
        <v>3731</v>
      </c>
      <c r="G58" s="150" t="s">
        <v>3747</v>
      </c>
      <c r="H58" s="150">
        <v>3011049</v>
      </c>
      <c r="I58" s="4">
        <v>1666.67</v>
      </c>
      <c r="N58" s="20"/>
    </row>
    <row r="59" spans="1:14" x14ac:dyDescent="0.2">
      <c r="B59" s="2">
        <v>44917</v>
      </c>
      <c r="C59" s="20" t="s">
        <v>3472</v>
      </c>
      <c r="D59" s="20"/>
      <c r="E59" s="3" t="s">
        <v>3344</v>
      </c>
      <c r="F59" s="150" t="s">
        <v>3731</v>
      </c>
      <c r="G59" s="20" t="s">
        <v>3749</v>
      </c>
      <c r="H59" s="20">
        <v>3011132</v>
      </c>
      <c r="I59" s="4">
        <v>1666.67</v>
      </c>
      <c r="J59" s="37"/>
      <c r="N59" s="20"/>
    </row>
    <row r="60" spans="1:14" x14ac:dyDescent="0.2">
      <c r="B60" s="2">
        <v>44925</v>
      </c>
      <c r="C60" s="20" t="s">
        <v>3472</v>
      </c>
      <c r="D60" s="20"/>
      <c r="E60" s="3" t="s">
        <v>3344</v>
      </c>
      <c r="F60" s="150" t="s">
        <v>3731</v>
      </c>
      <c r="G60" s="20" t="s">
        <v>3751</v>
      </c>
      <c r="H60" s="20">
        <v>3011167</v>
      </c>
      <c r="I60" s="4">
        <v>1666.67</v>
      </c>
      <c r="J60" s="37"/>
      <c r="N60" s="20"/>
    </row>
    <row r="61" spans="1:14" x14ac:dyDescent="0.2">
      <c r="B61" s="2">
        <v>44557</v>
      </c>
      <c r="C61" s="20"/>
      <c r="D61" s="20"/>
      <c r="E61" s="3" t="s">
        <v>3344</v>
      </c>
      <c r="F61" s="54" t="s">
        <v>3681</v>
      </c>
      <c r="G61" s="20" t="s">
        <v>3678</v>
      </c>
      <c r="I61" s="4">
        <v>1666.67</v>
      </c>
      <c r="J61" s="37"/>
      <c r="N61" s="20"/>
    </row>
    <row r="62" spans="1:14" x14ac:dyDescent="0.2">
      <c r="B62" s="2">
        <v>44557</v>
      </c>
      <c r="C62" s="20"/>
      <c r="D62" s="20"/>
      <c r="E62" s="3" t="s">
        <v>3344</v>
      </c>
      <c r="F62" s="54" t="s">
        <v>3682</v>
      </c>
      <c r="G62" s="20" t="s">
        <v>3680</v>
      </c>
      <c r="I62" s="4">
        <v>1666.67</v>
      </c>
      <c r="J62" s="37"/>
      <c r="N62" s="20"/>
    </row>
    <row r="63" spans="1:14" x14ac:dyDescent="0.2">
      <c r="B63" s="2">
        <v>44824</v>
      </c>
      <c r="C63" s="20" t="s">
        <v>3472</v>
      </c>
      <c r="D63" s="20"/>
      <c r="E63" s="3" t="s">
        <v>3344</v>
      </c>
      <c r="F63" s="150" t="s">
        <v>3731</v>
      </c>
      <c r="G63" s="20">
        <v>120898</v>
      </c>
      <c r="I63" s="4">
        <v>1666.67</v>
      </c>
      <c r="J63" s="37"/>
      <c r="N63" s="20"/>
    </row>
    <row r="64" spans="1:14" x14ac:dyDescent="0.2">
      <c r="B64" s="2">
        <v>44831</v>
      </c>
      <c r="C64" s="20" t="s">
        <v>3472</v>
      </c>
      <c r="D64" s="20"/>
      <c r="E64" s="3" t="s">
        <v>3344</v>
      </c>
      <c r="F64" s="150" t="s">
        <v>3731</v>
      </c>
      <c r="G64" s="20">
        <v>121096</v>
      </c>
      <c r="I64" s="4">
        <v>1666.67</v>
      </c>
      <c r="J64" s="37"/>
      <c r="N64" s="20"/>
    </row>
    <row r="65" spans="2:14" x14ac:dyDescent="0.2">
      <c r="B65" s="2">
        <v>44831</v>
      </c>
      <c r="C65" s="20" t="s">
        <v>3472</v>
      </c>
      <c r="D65" s="20"/>
      <c r="E65" s="3" t="s">
        <v>3344</v>
      </c>
      <c r="F65" s="150" t="s">
        <v>3731</v>
      </c>
      <c r="G65" s="154">
        <v>121098</v>
      </c>
      <c r="H65" s="153"/>
      <c r="I65" s="4">
        <v>1666.67</v>
      </c>
      <c r="J65" s="37"/>
      <c r="N65" s="20"/>
    </row>
    <row r="66" spans="2:14" x14ac:dyDescent="0.2">
      <c r="B66" s="2">
        <v>44756</v>
      </c>
      <c r="C66" s="20" t="s">
        <v>3472</v>
      </c>
      <c r="D66" s="20"/>
      <c r="E66" s="3" t="s">
        <v>3719</v>
      </c>
      <c r="F66" s="150" t="s">
        <v>3720</v>
      </c>
      <c r="G66" s="20">
        <v>119654</v>
      </c>
      <c r="I66" s="4">
        <v>645.98</v>
      </c>
      <c r="J66" s="37"/>
      <c r="N66" s="20"/>
    </row>
    <row r="67" spans="2:14" x14ac:dyDescent="0.2">
      <c r="B67" s="2">
        <v>44763</v>
      </c>
      <c r="C67" s="20" t="s">
        <v>3472</v>
      </c>
      <c r="D67" s="20"/>
      <c r="E67" s="3" t="s">
        <v>3719</v>
      </c>
      <c r="F67" s="150" t="s">
        <v>3721</v>
      </c>
      <c r="G67" s="20">
        <v>119846</v>
      </c>
      <c r="H67" s="20">
        <v>10104</v>
      </c>
      <c r="I67" s="4">
        <v>1367.06</v>
      </c>
      <c r="J67" s="37"/>
      <c r="N67" s="20"/>
    </row>
    <row r="68" spans="2:14" x14ac:dyDescent="0.2">
      <c r="C68" s="20" t="s">
        <v>3472</v>
      </c>
      <c r="D68" s="20"/>
      <c r="E68" s="3" t="s">
        <v>3733</v>
      </c>
      <c r="F68" s="150" t="s">
        <v>3761</v>
      </c>
      <c r="G68" s="154" t="s">
        <v>3767</v>
      </c>
      <c r="H68" s="153">
        <v>3010626</v>
      </c>
      <c r="I68" s="4">
        <v>1250</v>
      </c>
      <c r="J68" s="37"/>
      <c r="N68" s="20"/>
    </row>
    <row r="69" spans="2:14" x14ac:dyDescent="0.2">
      <c r="B69" s="157"/>
      <c r="C69" s="20" t="s">
        <v>3472</v>
      </c>
      <c r="D69" s="20"/>
      <c r="E69" s="156" t="s">
        <v>3733</v>
      </c>
      <c r="F69" s="153" t="s">
        <v>3734</v>
      </c>
      <c r="G69" s="154">
        <v>121166</v>
      </c>
      <c r="H69" s="153">
        <v>3010480</v>
      </c>
      <c r="I69" s="155">
        <v>1875</v>
      </c>
      <c r="J69" s="37"/>
      <c r="N69" s="20"/>
    </row>
    <row r="70" spans="2:14" x14ac:dyDescent="0.2">
      <c r="C70" s="20"/>
      <c r="D70" s="20"/>
      <c r="E70" s="3" t="s">
        <v>3469</v>
      </c>
      <c r="F70" s="54" t="s">
        <v>3684</v>
      </c>
      <c r="G70" s="150"/>
      <c r="H70" s="150"/>
      <c r="I70" s="4">
        <v>7083</v>
      </c>
      <c r="J70" s="37"/>
      <c r="N70" s="20"/>
    </row>
    <row r="71" spans="2:14" x14ac:dyDescent="0.2">
      <c r="C71" s="20"/>
      <c r="D71" s="20"/>
      <c r="E71" s="3" t="s">
        <v>3469</v>
      </c>
      <c r="F71" s="54" t="s">
        <v>3685</v>
      </c>
      <c r="G71" s="150"/>
      <c r="H71" s="150"/>
      <c r="I71" s="4">
        <v>1750</v>
      </c>
      <c r="J71" s="37"/>
      <c r="N71" s="20"/>
    </row>
    <row r="72" spans="2:14" x14ac:dyDescent="0.2">
      <c r="C72" s="20"/>
      <c r="D72" s="20"/>
      <c r="E72" s="3" t="s">
        <v>3469</v>
      </c>
      <c r="F72" s="54" t="s">
        <v>3687</v>
      </c>
      <c r="I72" s="4">
        <v>3625</v>
      </c>
      <c r="J72" s="37"/>
      <c r="N72" s="20"/>
    </row>
    <row r="73" spans="2:14" x14ac:dyDescent="0.2">
      <c r="C73" s="20"/>
      <c r="D73" s="20"/>
      <c r="E73" s="3" t="s">
        <v>3469</v>
      </c>
      <c r="F73" s="54" t="s">
        <v>3688</v>
      </c>
      <c r="G73" s="154"/>
      <c r="H73" s="153"/>
      <c r="I73" s="4">
        <v>7083</v>
      </c>
      <c r="J73" s="37"/>
      <c r="N73" s="20"/>
    </row>
    <row r="74" spans="2:14" x14ac:dyDescent="0.2">
      <c r="C74" s="20"/>
      <c r="D74" s="20"/>
      <c r="E74" s="3" t="s">
        <v>3469</v>
      </c>
      <c r="F74" s="54" t="s">
        <v>3689</v>
      </c>
      <c r="G74" s="154"/>
      <c r="H74" s="153"/>
      <c r="I74" s="4">
        <v>3062</v>
      </c>
      <c r="J74" s="37"/>
      <c r="N74" s="20"/>
    </row>
    <row r="75" spans="2:14" x14ac:dyDescent="0.2">
      <c r="C75" s="20" t="s">
        <v>3472</v>
      </c>
      <c r="D75" s="20"/>
      <c r="E75" s="3" t="s">
        <v>3469</v>
      </c>
      <c r="F75" s="150" t="s">
        <v>3722</v>
      </c>
      <c r="I75" s="4">
        <v>48000</v>
      </c>
      <c r="J75" s="37"/>
      <c r="N75" s="20"/>
    </row>
    <row r="76" spans="2:14" x14ac:dyDescent="0.2">
      <c r="C76" s="20" t="s">
        <v>3472</v>
      </c>
      <c r="D76" s="20"/>
      <c r="E76" s="3" t="s">
        <v>3469</v>
      </c>
      <c r="F76" s="150" t="s">
        <v>3723</v>
      </c>
      <c r="G76" s="150"/>
      <c r="H76" s="150">
        <v>10183</v>
      </c>
      <c r="I76" s="4">
        <v>2625</v>
      </c>
      <c r="J76" s="37"/>
      <c r="N76" s="20"/>
    </row>
    <row r="77" spans="2:14" x14ac:dyDescent="0.2">
      <c r="C77" s="20" t="s">
        <v>3472</v>
      </c>
      <c r="D77" s="20"/>
      <c r="E77" s="3" t="s">
        <v>3469</v>
      </c>
      <c r="F77" s="150" t="s">
        <v>3724</v>
      </c>
      <c r="G77" s="150"/>
      <c r="H77" s="150">
        <v>10219</v>
      </c>
      <c r="I77" s="4">
        <v>2240</v>
      </c>
      <c r="J77" s="37"/>
      <c r="N77" s="20"/>
    </row>
    <row r="78" spans="2:14" x14ac:dyDescent="0.2">
      <c r="B78" s="2">
        <v>44865</v>
      </c>
      <c r="C78" s="20" t="s">
        <v>3472</v>
      </c>
      <c r="D78" s="20"/>
      <c r="E78" s="3" t="s">
        <v>3755</v>
      </c>
      <c r="F78" s="150" t="s">
        <v>3757</v>
      </c>
      <c r="G78" s="20" t="s">
        <v>3763</v>
      </c>
      <c r="H78" s="20">
        <v>3010745</v>
      </c>
      <c r="I78" s="4">
        <v>2875</v>
      </c>
      <c r="J78" s="37"/>
      <c r="N78" s="20"/>
    </row>
    <row r="79" spans="2:14" x14ac:dyDescent="0.2">
      <c r="B79" s="2">
        <v>44881</v>
      </c>
      <c r="C79" s="20" t="s">
        <v>3472</v>
      </c>
      <c r="D79" s="20"/>
      <c r="E79" s="3" t="s">
        <v>3755</v>
      </c>
      <c r="F79" s="150" t="s">
        <v>3758</v>
      </c>
      <c r="G79" s="20" t="s">
        <v>3764</v>
      </c>
      <c r="H79" s="20">
        <v>3010912</v>
      </c>
      <c r="I79" s="4">
        <v>1625</v>
      </c>
      <c r="J79" s="37"/>
      <c r="N79" s="20"/>
    </row>
    <row r="80" spans="2:14" x14ac:dyDescent="0.2">
      <c r="B80" s="2">
        <v>44893</v>
      </c>
      <c r="C80" s="20" t="s">
        <v>3472</v>
      </c>
      <c r="D80" s="20"/>
      <c r="E80" s="3" t="s">
        <v>3755</v>
      </c>
      <c r="F80" s="150" t="s">
        <v>3759</v>
      </c>
      <c r="G80" s="20" t="s">
        <v>3765</v>
      </c>
      <c r="H80" s="20">
        <v>3010985</v>
      </c>
      <c r="I80" s="4">
        <v>80</v>
      </c>
      <c r="J80" s="37"/>
      <c r="N80" s="20"/>
    </row>
    <row r="81" spans="2:14" x14ac:dyDescent="0.2">
      <c r="B81" s="2">
        <v>44925</v>
      </c>
      <c r="C81" s="20" t="s">
        <v>3472</v>
      </c>
      <c r="D81" s="20"/>
      <c r="E81" s="3" t="s">
        <v>3755</v>
      </c>
      <c r="F81" s="150" t="s">
        <v>3760</v>
      </c>
      <c r="G81" s="20" t="s">
        <v>3766</v>
      </c>
      <c r="H81" s="20">
        <v>3011200</v>
      </c>
      <c r="I81" s="4">
        <v>1125</v>
      </c>
      <c r="J81" s="37"/>
      <c r="N81" s="20"/>
    </row>
    <row r="82" spans="2:14" x14ac:dyDescent="0.2">
      <c r="D82" s="20"/>
      <c r="E82" s="3" t="s">
        <v>3656</v>
      </c>
      <c r="F82" s="150" t="s">
        <v>3713</v>
      </c>
      <c r="G82" s="20" t="s">
        <v>3710</v>
      </c>
      <c r="H82" s="20">
        <v>9873</v>
      </c>
      <c r="I82" s="4">
        <v>8437.5</v>
      </c>
      <c r="J82" s="37"/>
      <c r="N82" s="20"/>
    </row>
    <row r="83" spans="2:14" x14ac:dyDescent="0.2">
      <c r="C83" s="20" t="s">
        <v>3472</v>
      </c>
      <c r="D83" s="20"/>
      <c r="E83" s="3" t="s">
        <v>3656</v>
      </c>
      <c r="F83" s="150" t="s">
        <v>3714</v>
      </c>
      <c r="G83" s="20" t="s">
        <v>3711</v>
      </c>
      <c r="H83" s="20">
        <v>10052</v>
      </c>
      <c r="I83" s="4">
        <v>9250</v>
      </c>
      <c r="J83" s="37"/>
      <c r="N83" s="20"/>
    </row>
    <row r="84" spans="2:14" x14ac:dyDescent="0.2">
      <c r="C84" s="20" t="s">
        <v>3472</v>
      </c>
      <c r="D84" s="20"/>
      <c r="E84" s="3" t="s">
        <v>3656</v>
      </c>
      <c r="F84" s="150" t="s">
        <v>3715</v>
      </c>
      <c r="G84" s="20" t="s">
        <v>3712</v>
      </c>
      <c r="H84" s="20">
        <v>10053</v>
      </c>
      <c r="I84" s="4">
        <v>5437.5</v>
      </c>
      <c r="J84" s="37"/>
      <c r="N84" s="20"/>
    </row>
    <row r="85" spans="2:14" x14ac:dyDescent="0.2">
      <c r="B85" s="2">
        <v>44849</v>
      </c>
      <c r="C85" s="20" t="s">
        <v>3472</v>
      </c>
      <c r="D85" s="20"/>
      <c r="E85" s="3" t="s">
        <v>3450</v>
      </c>
      <c r="F85" s="150" t="s">
        <v>3736</v>
      </c>
      <c r="I85" s="4">
        <v>2798.6</v>
      </c>
      <c r="N85" s="20"/>
    </row>
    <row r="86" spans="2:14" x14ac:dyDescent="0.2">
      <c r="B86" s="2">
        <v>44863</v>
      </c>
      <c r="C86" s="20" t="s">
        <v>3472</v>
      </c>
      <c r="D86" s="20"/>
      <c r="E86" s="3" t="s">
        <v>3450</v>
      </c>
      <c r="F86" s="150" t="s">
        <v>3737</v>
      </c>
      <c r="I86" s="4">
        <v>2917.47</v>
      </c>
      <c r="N86" s="20"/>
    </row>
    <row r="87" spans="2:14" x14ac:dyDescent="0.2">
      <c r="B87" s="2">
        <v>44877</v>
      </c>
      <c r="C87" s="20" t="s">
        <v>3472</v>
      </c>
      <c r="D87" s="20"/>
      <c r="E87" s="3" t="s">
        <v>3450</v>
      </c>
      <c r="F87" s="150" t="s">
        <v>3737</v>
      </c>
      <c r="I87" s="4">
        <v>2917.47</v>
      </c>
      <c r="N87" s="20"/>
    </row>
    <row r="88" spans="2:14" x14ac:dyDescent="0.2">
      <c r="B88" s="2">
        <v>44891</v>
      </c>
      <c r="C88" s="20" t="s">
        <v>3472</v>
      </c>
      <c r="D88" s="20"/>
      <c r="E88" s="3" t="s">
        <v>3450</v>
      </c>
      <c r="F88" s="150" t="s">
        <v>3738</v>
      </c>
      <c r="I88" s="4">
        <v>1458.7600000000002</v>
      </c>
      <c r="N88" s="20"/>
    </row>
    <row r="89" spans="2:14" x14ac:dyDescent="0.2">
      <c r="B89" s="2">
        <v>44905</v>
      </c>
      <c r="C89" s="20" t="s">
        <v>3472</v>
      </c>
      <c r="D89" s="20"/>
      <c r="E89" s="3" t="s">
        <v>3450</v>
      </c>
      <c r="F89" s="150" t="s">
        <v>3771</v>
      </c>
      <c r="I89" s="4">
        <v>1483.7600000000002</v>
      </c>
      <c r="N89" s="20"/>
    </row>
    <row r="90" spans="2:14" x14ac:dyDescent="0.2">
      <c r="B90" s="2">
        <v>44919</v>
      </c>
      <c r="C90" s="20" t="s">
        <v>3472</v>
      </c>
      <c r="D90" s="20"/>
      <c r="E90" s="3" t="s">
        <v>3450</v>
      </c>
      <c r="F90" s="150" t="s">
        <v>3772</v>
      </c>
      <c r="I90" s="4">
        <v>1483.7600000000002</v>
      </c>
      <c r="N90" s="20"/>
    </row>
    <row r="91" spans="2:14" x14ac:dyDescent="0.2">
      <c r="B91" s="2">
        <v>44569</v>
      </c>
      <c r="C91" s="20"/>
      <c r="D91" s="20"/>
      <c r="E91" s="3" t="s">
        <v>3450</v>
      </c>
      <c r="F91" s="54" t="s">
        <v>3672</v>
      </c>
      <c r="I91" s="4">
        <v>2917.49</v>
      </c>
      <c r="J91" s="37"/>
      <c r="N91" s="20"/>
    </row>
    <row r="92" spans="2:14" x14ac:dyDescent="0.2">
      <c r="B92" s="2">
        <v>44583</v>
      </c>
      <c r="C92" s="20"/>
      <c r="D92" s="20"/>
      <c r="E92" s="3" t="s">
        <v>3450</v>
      </c>
      <c r="F92" s="54" t="s">
        <v>3673</v>
      </c>
      <c r="I92" s="4">
        <v>2917.49</v>
      </c>
      <c r="J92" s="37"/>
      <c r="N92" s="20"/>
    </row>
    <row r="93" spans="2:14" x14ac:dyDescent="0.2">
      <c r="B93" s="2">
        <v>44597</v>
      </c>
      <c r="C93" s="20"/>
      <c r="D93" s="20"/>
      <c r="E93" s="3" t="s">
        <v>3450</v>
      </c>
      <c r="F93" s="54" t="s">
        <v>3674</v>
      </c>
      <c r="I93" s="4">
        <v>2917.48</v>
      </c>
      <c r="J93" s="37"/>
      <c r="N93" s="20"/>
    </row>
    <row r="94" spans="2:14" x14ac:dyDescent="0.2">
      <c r="B94" s="2">
        <v>44611</v>
      </c>
      <c r="C94" s="20"/>
      <c r="D94" s="20"/>
      <c r="E94" s="3" t="s">
        <v>3450</v>
      </c>
      <c r="F94" s="54" t="s">
        <v>3675</v>
      </c>
      <c r="I94" s="4">
        <v>2917.49</v>
      </c>
      <c r="J94" s="37"/>
      <c r="N94" s="20"/>
    </row>
    <row r="95" spans="2:14" x14ac:dyDescent="0.2">
      <c r="B95" s="2">
        <f>B94+14</f>
        <v>44625</v>
      </c>
      <c r="C95" s="20"/>
      <c r="D95" s="20"/>
      <c r="E95" s="3" t="s">
        <v>3450</v>
      </c>
      <c r="F95" s="54" t="s">
        <v>3676</v>
      </c>
      <c r="I95" s="4">
        <v>2917.49</v>
      </c>
      <c r="J95" s="37"/>
      <c r="N95" s="20"/>
    </row>
    <row r="96" spans="2:14" x14ac:dyDescent="0.2">
      <c r="B96" s="2">
        <v>44667</v>
      </c>
      <c r="C96" s="153" t="s">
        <v>3472</v>
      </c>
      <c r="D96" s="20"/>
      <c r="E96" s="3" t="s">
        <v>3450</v>
      </c>
      <c r="F96" s="54" t="s">
        <v>3693</v>
      </c>
      <c r="I96" s="4">
        <v>2917.49</v>
      </c>
      <c r="J96" s="37"/>
      <c r="N96" s="20"/>
    </row>
    <row r="97" spans="2:14" x14ac:dyDescent="0.2">
      <c r="B97" s="2">
        <v>44681</v>
      </c>
      <c r="C97" s="153" t="s">
        <v>3472</v>
      </c>
      <c r="D97" s="20" t="s">
        <v>3699</v>
      </c>
      <c r="E97" s="3" t="s">
        <v>3450</v>
      </c>
      <c r="F97" s="54" t="s">
        <v>3694</v>
      </c>
      <c r="I97" s="4">
        <v>2917.49</v>
      </c>
      <c r="J97" s="37"/>
      <c r="N97" s="20"/>
    </row>
    <row r="98" spans="2:14" x14ac:dyDescent="0.2">
      <c r="B98" s="2">
        <v>44695</v>
      </c>
      <c r="C98" s="153" t="s">
        <v>3472</v>
      </c>
      <c r="D98" s="20" t="s">
        <v>3699</v>
      </c>
      <c r="E98" s="3" t="s">
        <v>3450</v>
      </c>
      <c r="F98" s="54" t="s">
        <v>3695</v>
      </c>
      <c r="I98" s="4">
        <v>2917.49</v>
      </c>
      <c r="J98" s="37"/>
      <c r="N98" s="20"/>
    </row>
    <row r="99" spans="2:14" x14ac:dyDescent="0.2">
      <c r="B99" s="2">
        <v>44709</v>
      </c>
      <c r="C99" s="153" t="s">
        <v>3472</v>
      </c>
      <c r="D99" s="20" t="s">
        <v>3699</v>
      </c>
      <c r="E99" s="3" t="s">
        <v>3450</v>
      </c>
      <c r="F99" s="54" t="s">
        <v>3696</v>
      </c>
      <c r="I99" s="4">
        <v>2917.48</v>
      </c>
      <c r="J99" s="37"/>
      <c r="N99" s="20"/>
    </row>
    <row r="100" spans="2:14" x14ac:dyDescent="0.2">
      <c r="B100" s="2">
        <v>44731</v>
      </c>
      <c r="C100" s="153" t="s">
        <v>3472</v>
      </c>
      <c r="D100" s="20" t="s">
        <v>3699</v>
      </c>
      <c r="E100" s="3" t="s">
        <v>3450</v>
      </c>
      <c r="F100" s="54" t="s">
        <v>3697</v>
      </c>
      <c r="I100" s="4">
        <v>2917.49</v>
      </c>
      <c r="J100" s="37"/>
      <c r="N100" s="20"/>
    </row>
    <row r="101" spans="2:14" x14ac:dyDescent="0.2">
      <c r="B101" s="2">
        <v>44744</v>
      </c>
      <c r="C101" s="153" t="s">
        <v>3472</v>
      </c>
      <c r="D101" s="20" t="s">
        <v>3699</v>
      </c>
      <c r="E101" s="3" t="s">
        <v>3450</v>
      </c>
      <c r="F101" s="54" t="s">
        <v>3698</v>
      </c>
      <c r="I101" s="4">
        <v>2917.49</v>
      </c>
      <c r="J101" s="37"/>
      <c r="N101" s="20"/>
    </row>
    <row r="102" spans="2:14" x14ac:dyDescent="0.2">
      <c r="B102" s="2">
        <v>44751</v>
      </c>
      <c r="C102" s="20" t="s">
        <v>3472</v>
      </c>
      <c r="D102" s="20"/>
      <c r="E102" s="3" t="s">
        <v>3450</v>
      </c>
      <c r="F102" s="150" t="s">
        <v>3717</v>
      </c>
      <c r="I102" s="4">
        <v>2917.49</v>
      </c>
      <c r="J102" s="37"/>
      <c r="N102" s="20"/>
    </row>
    <row r="103" spans="2:14" x14ac:dyDescent="0.2">
      <c r="B103" s="2">
        <v>44765</v>
      </c>
      <c r="C103" s="20" t="s">
        <v>3472</v>
      </c>
      <c r="D103" s="20"/>
      <c r="E103" s="3" t="s">
        <v>3450</v>
      </c>
      <c r="F103" s="150" t="s">
        <v>3718</v>
      </c>
      <c r="I103" s="4">
        <v>2917.49</v>
      </c>
      <c r="J103" s="37"/>
      <c r="N103" s="20"/>
    </row>
    <row r="104" spans="2:14" x14ac:dyDescent="0.2">
      <c r="B104" s="2">
        <v>44779</v>
      </c>
      <c r="C104" s="20" t="s">
        <v>3472</v>
      </c>
      <c r="D104" s="20"/>
      <c r="E104" s="3" t="s">
        <v>3450</v>
      </c>
      <c r="F104" s="150" t="s">
        <v>3726</v>
      </c>
      <c r="I104" s="4">
        <v>2717.49</v>
      </c>
      <c r="J104" s="37"/>
      <c r="N104" s="20"/>
    </row>
    <row r="105" spans="2:14" x14ac:dyDescent="0.2">
      <c r="B105" s="2">
        <v>44793</v>
      </c>
      <c r="C105" s="20" t="s">
        <v>3472</v>
      </c>
      <c r="D105" s="20"/>
      <c r="E105" s="3" t="s">
        <v>3450</v>
      </c>
      <c r="F105" s="150" t="s">
        <v>3727</v>
      </c>
      <c r="I105" s="4">
        <v>2717.49</v>
      </c>
      <c r="J105" s="37"/>
      <c r="N105" s="20"/>
    </row>
    <row r="106" spans="2:14" x14ac:dyDescent="0.2">
      <c r="B106" s="2">
        <v>44807</v>
      </c>
      <c r="C106" s="20" t="s">
        <v>3472</v>
      </c>
      <c r="D106" s="20"/>
      <c r="E106" s="3" t="s">
        <v>3450</v>
      </c>
      <c r="F106" s="150" t="s">
        <v>3728</v>
      </c>
      <c r="I106" s="4">
        <v>2717.49</v>
      </c>
      <c r="J106" s="37"/>
      <c r="N106" s="20"/>
    </row>
    <row r="107" spans="2:14" x14ac:dyDescent="0.2">
      <c r="B107" s="2">
        <v>44821</v>
      </c>
      <c r="C107" s="20" t="s">
        <v>3472</v>
      </c>
      <c r="D107" s="20"/>
      <c r="E107" s="3" t="s">
        <v>3450</v>
      </c>
      <c r="F107" s="150" t="s">
        <v>3729</v>
      </c>
      <c r="I107" s="4">
        <v>2717.49</v>
      </c>
      <c r="J107" s="37"/>
      <c r="N107" s="20"/>
    </row>
    <row r="108" spans="2:14" x14ac:dyDescent="0.2">
      <c r="B108" s="2">
        <v>44835</v>
      </c>
      <c r="C108" s="20" t="s">
        <v>3472</v>
      </c>
      <c r="D108" s="20"/>
      <c r="E108" s="3" t="s">
        <v>3450</v>
      </c>
      <c r="F108" s="150" t="s">
        <v>3730</v>
      </c>
      <c r="I108" s="4">
        <v>2717.49</v>
      </c>
      <c r="J108" s="37"/>
      <c r="N108" s="20"/>
    </row>
    <row r="109" spans="2:14" x14ac:dyDescent="0.2">
      <c r="B109" s="2">
        <v>44566</v>
      </c>
      <c r="C109" s="20"/>
      <c r="D109" s="20"/>
      <c r="E109" s="3" t="s">
        <v>528</v>
      </c>
      <c r="G109" s="20" t="s">
        <v>3683</v>
      </c>
      <c r="I109" s="4">
        <v>1500</v>
      </c>
      <c r="J109" s="37"/>
      <c r="N109" s="20"/>
    </row>
    <row r="110" spans="2:14" x14ac:dyDescent="0.2">
      <c r="B110" s="2">
        <v>44736</v>
      </c>
      <c r="C110" s="153" t="s">
        <v>3472</v>
      </c>
      <c r="D110" s="20"/>
      <c r="E110" s="3" t="s">
        <v>528</v>
      </c>
      <c r="G110" s="20" t="s">
        <v>3700</v>
      </c>
      <c r="I110" s="4">
        <v>1500</v>
      </c>
      <c r="J110" s="37"/>
      <c r="N110" s="20"/>
    </row>
    <row r="111" spans="2:14" x14ac:dyDescent="0.2">
      <c r="B111" s="2">
        <v>44778</v>
      </c>
      <c r="C111" s="20" t="s">
        <v>3472</v>
      </c>
      <c r="D111" s="20"/>
      <c r="E111" s="3" t="s">
        <v>528</v>
      </c>
      <c r="F111" s="150"/>
      <c r="G111" s="20">
        <v>120116</v>
      </c>
      <c r="I111" s="4">
        <v>1500</v>
      </c>
      <c r="J111" s="37"/>
      <c r="N111" s="20"/>
    </row>
    <row r="112" spans="2:14" x14ac:dyDescent="0.2">
      <c r="B112" s="2">
        <v>44845</v>
      </c>
      <c r="C112" s="20" t="s">
        <v>3472</v>
      </c>
      <c r="D112" s="20"/>
      <c r="E112" s="3" t="s">
        <v>3345</v>
      </c>
      <c r="F112" s="150" t="s">
        <v>3732</v>
      </c>
      <c r="G112" s="20" t="s">
        <v>3740</v>
      </c>
      <c r="H112" s="20">
        <v>3010646</v>
      </c>
      <c r="I112" s="4">
        <v>1666.67</v>
      </c>
      <c r="L112" s="166"/>
      <c r="N112" s="20"/>
    </row>
    <row r="113" spans="2:14" x14ac:dyDescent="0.2">
      <c r="B113" s="2">
        <v>44860</v>
      </c>
      <c r="C113" s="20" t="s">
        <v>3472</v>
      </c>
      <c r="D113" s="20"/>
      <c r="E113" s="3" t="s">
        <v>3345</v>
      </c>
      <c r="F113" s="150" t="s">
        <v>3732</v>
      </c>
      <c r="G113" s="20" t="s">
        <v>3742</v>
      </c>
      <c r="H113" s="20">
        <v>3010695</v>
      </c>
      <c r="I113" s="4">
        <v>1666.67</v>
      </c>
      <c r="N113" s="20"/>
    </row>
    <row r="114" spans="2:14" x14ac:dyDescent="0.2">
      <c r="B114" s="2">
        <v>44872</v>
      </c>
      <c r="C114" s="20" t="s">
        <v>3472</v>
      </c>
      <c r="D114" s="20"/>
      <c r="E114" s="3" t="s">
        <v>3345</v>
      </c>
      <c r="F114" s="150" t="s">
        <v>3732</v>
      </c>
      <c r="G114" s="20" t="s">
        <v>3744</v>
      </c>
      <c r="H114" s="20">
        <v>3010821</v>
      </c>
      <c r="I114" s="4">
        <v>1666.67</v>
      </c>
      <c r="N114" s="20"/>
    </row>
    <row r="115" spans="2:14" x14ac:dyDescent="0.2">
      <c r="B115" s="2">
        <v>44887</v>
      </c>
      <c r="C115" s="20" t="s">
        <v>3472</v>
      </c>
      <c r="D115" s="20"/>
      <c r="E115" s="3" t="s">
        <v>3345</v>
      </c>
      <c r="F115" s="150" t="s">
        <v>3732</v>
      </c>
      <c r="G115" s="150" t="s">
        <v>3746</v>
      </c>
      <c r="H115" s="150">
        <v>3010916</v>
      </c>
      <c r="I115" s="4">
        <v>1666.67</v>
      </c>
      <c r="N115" s="20"/>
    </row>
    <row r="116" spans="2:14" x14ac:dyDescent="0.2">
      <c r="B116" s="2">
        <v>44904</v>
      </c>
      <c r="C116" s="20" t="s">
        <v>3472</v>
      </c>
      <c r="D116" s="20"/>
      <c r="E116" s="3" t="s">
        <v>3345</v>
      </c>
      <c r="F116" s="150" t="s">
        <v>3732</v>
      </c>
      <c r="G116" s="20" t="s">
        <v>3748</v>
      </c>
      <c r="H116" s="20">
        <v>3011050</v>
      </c>
      <c r="I116" s="4">
        <v>1666.67</v>
      </c>
      <c r="J116" s="37"/>
      <c r="N116" s="20"/>
    </row>
    <row r="117" spans="2:14" x14ac:dyDescent="0.2">
      <c r="B117" s="2">
        <v>44917</v>
      </c>
      <c r="C117" s="20" t="s">
        <v>3472</v>
      </c>
      <c r="D117" s="20"/>
      <c r="E117" s="3" t="s">
        <v>3345</v>
      </c>
      <c r="F117" s="150" t="s">
        <v>3732</v>
      </c>
      <c r="G117" s="20" t="s">
        <v>3750</v>
      </c>
      <c r="H117" s="20">
        <v>3011133</v>
      </c>
      <c r="I117" s="4">
        <v>1666.67</v>
      </c>
      <c r="J117" s="37"/>
      <c r="N117" s="20"/>
    </row>
    <row r="118" spans="2:14" x14ac:dyDescent="0.2">
      <c r="B118" s="2">
        <v>44925</v>
      </c>
      <c r="C118" s="20" t="s">
        <v>3472</v>
      </c>
      <c r="D118" s="20"/>
      <c r="E118" s="3" t="s">
        <v>3345</v>
      </c>
      <c r="F118" s="150" t="s">
        <v>3732</v>
      </c>
      <c r="G118" s="20" t="s">
        <v>3752</v>
      </c>
      <c r="H118" s="20">
        <v>3011166</v>
      </c>
      <c r="I118" s="4">
        <v>1666.67</v>
      </c>
      <c r="J118" s="37"/>
      <c r="N118" s="20"/>
    </row>
    <row r="119" spans="2:14" x14ac:dyDescent="0.2">
      <c r="B119" s="2">
        <v>44557</v>
      </c>
      <c r="C119" s="20"/>
      <c r="D119" s="20"/>
      <c r="E119" s="3" t="s">
        <v>3345</v>
      </c>
      <c r="F119" s="54" t="s">
        <v>3681</v>
      </c>
      <c r="G119" s="20" t="s">
        <v>3677</v>
      </c>
      <c r="I119" s="4">
        <v>1666.67</v>
      </c>
      <c r="J119" s="37"/>
      <c r="N119" s="20"/>
    </row>
    <row r="120" spans="2:14" x14ac:dyDescent="0.2">
      <c r="B120" s="2">
        <v>44557</v>
      </c>
      <c r="C120" s="20"/>
      <c r="D120" s="20"/>
      <c r="E120" s="3" t="s">
        <v>3345</v>
      </c>
      <c r="F120" s="54" t="s">
        <v>3682</v>
      </c>
      <c r="G120" s="20" t="s">
        <v>3679</v>
      </c>
      <c r="I120" s="4">
        <v>1666.67</v>
      </c>
      <c r="J120" s="37"/>
      <c r="N120" s="20"/>
    </row>
    <row r="121" spans="2:14" x14ac:dyDescent="0.2">
      <c r="B121" s="2">
        <v>44824</v>
      </c>
      <c r="C121" s="20" t="s">
        <v>3472</v>
      </c>
      <c r="D121" s="20"/>
      <c r="E121" s="3" t="s">
        <v>3345</v>
      </c>
      <c r="F121" s="150" t="s">
        <v>3732</v>
      </c>
      <c r="G121" s="20">
        <v>120899</v>
      </c>
      <c r="I121" s="4">
        <v>1666.67</v>
      </c>
      <c r="J121" s="37"/>
      <c r="N121" s="20"/>
    </row>
    <row r="122" spans="2:14" x14ac:dyDescent="0.2">
      <c r="B122" s="2">
        <v>44831</v>
      </c>
      <c r="C122" s="20" t="s">
        <v>3472</v>
      </c>
      <c r="D122" s="20"/>
      <c r="E122" s="3" t="s">
        <v>3345</v>
      </c>
      <c r="F122" s="150" t="s">
        <v>3732</v>
      </c>
      <c r="G122" s="20">
        <v>121097</v>
      </c>
      <c r="I122" s="4">
        <v>1666.67</v>
      </c>
      <c r="J122" s="37"/>
      <c r="N122" s="20"/>
    </row>
    <row r="123" spans="2:14" x14ac:dyDescent="0.2">
      <c r="B123" s="2">
        <v>44831</v>
      </c>
      <c r="C123" s="20" t="s">
        <v>3472</v>
      </c>
      <c r="D123" s="20"/>
      <c r="E123" s="3" t="s">
        <v>3345</v>
      </c>
      <c r="F123" s="150" t="s">
        <v>3732</v>
      </c>
      <c r="G123" s="154">
        <v>121099</v>
      </c>
      <c r="H123" s="153"/>
      <c r="I123" s="4">
        <v>1666.67</v>
      </c>
      <c r="J123" s="37"/>
      <c r="N123" s="20"/>
    </row>
    <row r="124" spans="2:14" x14ac:dyDescent="0.2">
      <c r="B124" s="2">
        <v>44667</v>
      </c>
      <c r="C124" s="153" t="s">
        <v>3472</v>
      </c>
      <c r="D124" s="20"/>
      <c r="E124" s="3" t="s">
        <v>3265</v>
      </c>
      <c r="F124" s="54" t="s">
        <v>3693</v>
      </c>
      <c r="I124" s="4">
        <v>1630.5</v>
      </c>
      <c r="J124" s="37"/>
      <c r="N124" s="20"/>
    </row>
    <row r="125" spans="2:14" x14ac:dyDescent="0.2">
      <c r="B125" s="2">
        <v>44890</v>
      </c>
      <c r="C125" s="20" t="s">
        <v>3472</v>
      </c>
      <c r="D125" s="20"/>
      <c r="E125" s="3" t="s">
        <v>3754</v>
      </c>
      <c r="F125" s="150" t="s">
        <v>3756</v>
      </c>
      <c r="G125" s="20" t="s">
        <v>3762</v>
      </c>
      <c r="H125" s="20">
        <v>3011135</v>
      </c>
      <c r="I125" s="4">
        <v>27089</v>
      </c>
      <c r="J125" s="37"/>
      <c r="N125" s="20"/>
    </row>
    <row r="126" spans="2:14" x14ac:dyDescent="0.2">
      <c r="C126" s="20"/>
      <c r="D126" s="20"/>
      <c r="N126" s="20"/>
    </row>
    <row r="127" spans="2:14" x14ac:dyDescent="0.2">
      <c r="C127" s="20"/>
      <c r="D127" s="20"/>
      <c r="F127" s="150"/>
      <c r="G127" s="154"/>
      <c r="H127" s="153"/>
      <c r="J127" s="37"/>
      <c r="N127" s="20"/>
    </row>
    <row r="128" spans="2:14" ht="13.5" x14ac:dyDescent="0.25">
      <c r="B128" s="157"/>
      <c r="C128" s="20"/>
      <c r="D128" s="20"/>
      <c r="E128" s="156"/>
      <c r="F128" s="153"/>
      <c r="G128" s="154"/>
      <c r="H128" s="153"/>
      <c r="I128" s="155"/>
      <c r="J128" s="169"/>
    </row>
    <row r="129" spans="2:14" x14ac:dyDescent="0.2">
      <c r="B129" s="157"/>
      <c r="C129" s="20"/>
      <c r="D129" s="20"/>
      <c r="E129" s="156"/>
      <c r="F129" s="156"/>
      <c r="G129" s="154"/>
      <c r="H129" s="153"/>
      <c r="I129" s="155"/>
      <c r="J129" s="156"/>
    </row>
    <row r="130" spans="2:14" x14ac:dyDescent="0.2">
      <c r="H130" s="41" t="s">
        <v>628</v>
      </c>
      <c r="I130" s="39">
        <f>SUM(I50:I128)</f>
        <v>328702.2399999997</v>
      </c>
      <c r="J130" s="46"/>
      <c r="K130" s="36"/>
    </row>
    <row r="131" spans="2:14" x14ac:dyDescent="0.2">
      <c r="H131" s="41"/>
      <c r="I131" s="167"/>
      <c r="J131" s="46"/>
      <c r="K131" s="36"/>
    </row>
    <row r="132" spans="2:14" x14ac:dyDescent="0.2">
      <c r="B132" s="26"/>
      <c r="C132" s="26"/>
      <c r="D132" s="26"/>
      <c r="E132" s="11"/>
      <c r="F132" s="56"/>
      <c r="G132" s="31"/>
      <c r="H132" s="159"/>
      <c r="I132" s="160"/>
      <c r="J132" s="46"/>
      <c r="K132" s="36"/>
    </row>
    <row r="133" spans="2:14" ht="42" customHeight="1" x14ac:dyDescent="0.2">
      <c r="B133" s="161" t="s">
        <v>3529</v>
      </c>
      <c r="C133" s="162"/>
      <c r="D133" s="162"/>
      <c r="E133" s="162"/>
      <c r="F133" s="162"/>
      <c r="G133" s="163"/>
      <c r="H133" s="164"/>
      <c r="I133" s="165"/>
      <c r="J133" s="46"/>
      <c r="K133" s="36"/>
    </row>
    <row r="134" spans="2:14" x14ac:dyDescent="0.2">
      <c r="J134" s="46"/>
      <c r="K134" s="36"/>
    </row>
    <row r="135" spans="2:14" x14ac:dyDescent="0.2">
      <c r="B135" s="21" t="s">
        <v>9</v>
      </c>
      <c r="C135" s="21" t="s">
        <v>618</v>
      </c>
      <c r="D135" s="21" t="s">
        <v>619</v>
      </c>
      <c r="E135" s="22" t="s">
        <v>10</v>
      </c>
      <c r="F135" s="55" t="s">
        <v>11</v>
      </c>
      <c r="G135" s="22" t="s">
        <v>12</v>
      </c>
      <c r="H135" s="22" t="s">
        <v>13</v>
      </c>
      <c r="I135" s="23" t="s">
        <v>620</v>
      </c>
      <c r="J135" s="46"/>
      <c r="K135" s="36"/>
    </row>
    <row r="136" spans="2:14" x14ac:dyDescent="0.2">
      <c r="B136" s="2">
        <v>44891</v>
      </c>
      <c r="C136" s="20" t="s">
        <v>3472</v>
      </c>
      <c r="D136" s="20"/>
      <c r="E136" s="3" t="s">
        <v>3753</v>
      </c>
      <c r="F136" s="150" t="s">
        <v>3738</v>
      </c>
      <c r="I136" s="4">
        <v>25820.58</v>
      </c>
      <c r="N136" s="20"/>
    </row>
    <row r="137" spans="2:14" x14ac:dyDescent="0.2">
      <c r="C137" s="153"/>
      <c r="D137" s="20"/>
      <c r="E137" s="20"/>
      <c r="J137" s="46"/>
      <c r="K137" s="36"/>
    </row>
    <row r="138" spans="2:14" ht="13.5" x14ac:dyDescent="0.25">
      <c r="C138" s="153"/>
      <c r="D138" s="20"/>
      <c r="E138" s="20"/>
      <c r="J138" s="169"/>
      <c r="K138" s="36"/>
    </row>
    <row r="139" spans="2:14" x14ac:dyDescent="0.2">
      <c r="C139" s="20"/>
      <c r="D139" s="20"/>
      <c r="J139" s="46"/>
      <c r="K139" s="36"/>
    </row>
    <row r="140" spans="2:14" x14ac:dyDescent="0.2">
      <c r="H140" s="41" t="s">
        <v>628</v>
      </c>
      <c r="I140" s="39">
        <f>SUM(I136:I139)</f>
        <v>25820.58</v>
      </c>
      <c r="J140" s="46"/>
      <c r="K140" s="36"/>
    </row>
    <row r="141" spans="2:14" x14ac:dyDescent="0.2">
      <c r="H141" s="41"/>
      <c r="I141" s="149"/>
      <c r="J141" s="46"/>
      <c r="K141" s="36"/>
    </row>
    <row r="142" spans="2:14" x14ac:dyDescent="0.2">
      <c r="H142" s="41"/>
      <c r="I142" s="149"/>
      <c r="J142" s="46"/>
      <c r="K142" s="36"/>
    </row>
    <row r="144" spans="2:14" ht="29.1" customHeight="1" x14ac:dyDescent="0.2">
      <c r="H144" s="72" t="s">
        <v>3244</v>
      </c>
      <c r="I144" s="73">
        <f>I33+I130+I44+I140+I18</f>
        <v>357857.1799999997</v>
      </c>
    </row>
    <row r="146" spans="8:9" x14ac:dyDescent="0.2">
      <c r="H146" s="41" t="s">
        <v>3774</v>
      </c>
      <c r="I146" s="40">
        <f>'HEERF I,II,III 03.31.22'!I76+'HEERF I,II,III 06.30.22'!I84+'HEERF I,II,III 09.30.22'!I94+'HEERF I,II,III 12.31.22'!I94</f>
        <v>357857.18</v>
      </c>
    </row>
  </sheetData>
  <sortState ref="A51:N143">
    <sortCondition ref="E51:E143"/>
  </sortState>
  <mergeCells count="3">
    <mergeCell ref="B7:I7"/>
    <mergeCell ref="B37:I37"/>
    <mergeCell ref="B47:I47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86"/>
  <sheetViews>
    <sheetView topLeftCell="A55" workbookViewId="0">
      <selection activeCell="F72" sqref="F72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3775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B46" s="204">
        <v>44944</v>
      </c>
      <c r="C46" s="205" t="s">
        <v>3472</v>
      </c>
      <c r="D46" s="205"/>
      <c r="E46" s="206" t="s">
        <v>3776</v>
      </c>
      <c r="F46" s="207"/>
      <c r="G46" s="205" t="s">
        <v>3780</v>
      </c>
      <c r="H46" s="205"/>
      <c r="I46" s="203">
        <v>1500</v>
      </c>
      <c r="J46" s="208" t="s">
        <v>3970</v>
      </c>
      <c r="N46" s="20"/>
    </row>
    <row r="47" spans="2:14" x14ac:dyDescent="0.2">
      <c r="B47" s="204">
        <v>44946</v>
      </c>
      <c r="C47" s="205" t="s">
        <v>3472</v>
      </c>
      <c r="D47" s="205"/>
      <c r="E47" s="206" t="s">
        <v>3777</v>
      </c>
      <c r="F47" s="207" t="s">
        <v>3731</v>
      </c>
      <c r="G47" s="205" t="s">
        <v>3782</v>
      </c>
      <c r="H47" s="205"/>
      <c r="I47" s="203">
        <v>1666.67</v>
      </c>
      <c r="J47" s="208" t="s">
        <v>3970</v>
      </c>
      <c r="N47" s="20"/>
    </row>
    <row r="48" spans="2:14" x14ac:dyDescent="0.2">
      <c r="B48" s="204">
        <v>44946</v>
      </c>
      <c r="C48" s="205" t="s">
        <v>3472</v>
      </c>
      <c r="D48" s="205"/>
      <c r="E48" s="206" t="s">
        <v>3345</v>
      </c>
      <c r="F48" s="207" t="s">
        <v>3732</v>
      </c>
      <c r="G48" s="205" t="s">
        <v>3781</v>
      </c>
      <c r="H48" s="205"/>
      <c r="I48" s="203">
        <v>1666.67</v>
      </c>
      <c r="J48" s="208" t="s">
        <v>3970</v>
      </c>
      <c r="N48" s="20"/>
    </row>
    <row r="49" spans="2:14" x14ac:dyDescent="0.2">
      <c r="B49" s="204">
        <v>44956</v>
      </c>
      <c r="C49" s="205" t="s">
        <v>3472</v>
      </c>
      <c r="D49" s="205"/>
      <c r="E49" s="206" t="s">
        <v>3777</v>
      </c>
      <c r="F49" s="207" t="s">
        <v>3731</v>
      </c>
      <c r="G49" s="205" t="s">
        <v>3784</v>
      </c>
      <c r="H49" s="205"/>
      <c r="I49" s="203">
        <v>1666.67</v>
      </c>
      <c r="J49" s="208" t="s">
        <v>3970</v>
      </c>
      <c r="N49" s="20"/>
    </row>
    <row r="50" spans="2:14" x14ac:dyDescent="0.2">
      <c r="B50" s="204">
        <v>44956</v>
      </c>
      <c r="C50" s="205" t="s">
        <v>3472</v>
      </c>
      <c r="D50" s="205"/>
      <c r="E50" s="206" t="s">
        <v>3345</v>
      </c>
      <c r="F50" s="207" t="s">
        <v>3732</v>
      </c>
      <c r="G50" s="205" t="s">
        <v>3783</v>
      </c>
      <c r="H50" s="205"/>
      <c r="I50" s="203">
        <v>1666.67</v>
      </c>
      <c r="J50" s="208" t="s">
        <v>3970</v>
      </c>
      <c r="N50" s="20"/>
    </row>
    <row r="51" spans="2:14" x14ac:dyDescent="0.2">
      <c r="B51" s="204">
        <v>44970</v>
      </c>
      <c r="C51" s="205" t="s">
        <v>3472</v>
      </c>
      <c r="D51" s="205"/>
      <c r="E51" s="206" t="s">
        <v>3345</v>
      </c>
      <c r="F51" s="207" t="s">
        <v>3732</v>
      </c>
      <c r="G51" s="205" t="s">
        <v>3785</v>
      </c>
      <c r="H51" s="205"/>
      <c r="I51" s="203">
        <v>1666.67</v>
      </c>
      <c r="J51" s="208" t="s">
        <v>3970</v>
      </c>
      <c r="N51" s="20"/>
    </row>
    <row r="52" spans="2:14" x14ac:dyDescent="0.2">
      <c r="B52" s="204">
        <v>44972</v>
      </c>
      <c r="C52" s="205" t="s">
        <v>3472</v>
      </c>
      <c r="D52" s="205"/>
      <c r="E52" s="206" t="s">
        <v>3777</v>
      </c>
      <c r="F52" s="207" t="s">
        <v>3731</v>
      </c>
      <c r="G52" s="205" t="s">
        <v>3786</v>
      </c>
      <c r="H52" s="205"/>
      <c r="I52" s="203">
        <v>1666.67</v>
      </c>
      <c r="J52" s="208" t="s">
        <v>3970</v>
      </c>
      <c r="N52" s="20"/>
    </row>
    <row r="53" spans="2:14" x14ac:dyDescent="0.2">
      <c r="B53" s="204">
        <v>44988</v>
      </c>
      <c r="C53" s="205" t="s">
        <v>3472</v>
      </c>
      <c r="D53" s="205"/>
      <c r="E53" s="206" t="s">
        <v>3777</v>
      </c>
      <c r="F53" s="207" t="s">
        <v>3731</v>
      </c>
      <c r="G53" s="205" t="s">
        <v>3787</v>
      </c>
      <c r="H53" s="205"/>
      <c r="I53" s="203">
        <v>1311.52</v>
      </c>
      <c r="J53" s="208" t="s">
        <v>3970</v>
      </c>
      <c r="N53" s="20"/>
    </row>
    <row r="54" spans="2:14" x14ac:dyDescent="0.2">
      <c r="B54" s="204">
        <v>44988</v>
      </c>
      <c r="C54" s="205" t="s">
        <v>3472</v>
      </c>
      <c r="D54" s="205"/>
      <c r="E54" s="206" t="s">
        <v>3345</v>
      </c>
      <c r="F54" s="207" t="s">
        <v>3732</v>
      </c>
      <c r="G54" s="205" t="s">
        <v>3788</v>
      </c>
      <c r="H54" s="205"/>
      <c r="I54" s="203">
        <v>1311.52</v>
      </c>
      <c r="J54" s="208" t="s">
        <v>3970</v>
      </c>
      <c r="N54" s="20"/>
    </row>
    <row r="55" spans="2:14" x14ac:dyDescent="0.2">
      <c r="B55" s="204">
        <v>44993</v>
      </c>
      <c r="C55" s="205" t="s">
        <v>3472</v>
      </c>
      <c r="D55" s="205"/>
      <c r="E55" s="206" t="s">
        <v>3778</v>
      </c>
      <c r="F55" s="207"/>
      <c r="G55" s="205" t="s">
        <v>3789</v>
      </c>
      <c r="H55" s="205"/>
      <c r="I55" s="203">
        <v>1000</v>
      </c>
      <c r="J55" s="208" t="s">
        <v>3970</v>
      </c>
      <c r="N55" s="20"/>
    </row>
    <row r="56" spans="2:14" x14ac:dyDescent="0.2">
      <c r="B56" s="204">
        <v>44994</v>
      </c>
      <c r="C56" s="205" t="s">
        <v>3472</v>
      </c>
      <c r="D56" s="205"/>
      <c r="E56" s="206" t="s">
        <v>3777</v>
      </c>
      <c r="F56" s="207" t="s">
        <v>3731</v>
      </c>
      <c r="G56" s="205" t="s">
        <v>3790</v>
      </c>
      <c r="H56" s="205"/>
      <c r="I56" s="203">
        <v>1475.46</v>
      </c>
      <c r="J56" s="208" t="s">
        <v>3970</v>
      </c>
      <c r="N56" s="20"/>
    </row>
    <row r="57" spans="2:14" x14ac:dyDescent="0.2">
      <c r="B57" s="204">
        <v>44994</v>
      </c>
      <c r="C57" s="205" t="s">
        <v>3472</v>
      </c>
      <c r="D57" s="205"/>
      <c r="E57" s="206" t="s">
        <v>3345</v>
      </c>
      <c r="F57" s="207" t="s">
        <v>3732</v>
      </c>
      <c r="G57" s="205" t="s">
        <v>3791</v>
      </c>
      <c r="H57" s="205"/>
      <c r="I57" s="203">
        <v>1475.46</v>
      </c>
      <c r="J57" s="208" t="s">
        <v>3970</v>
      </c>
      <c r="N57" s="20"/>
    </row>
    <row r="58" spans="2:14" x14ac:dyDescent="0.2">
      <c r="B58" s="204">
        <v>45012</v>
      </c>
      <c r="C58" s="205" t="s">
        <v>3472</v>
      </c>
      <c r="D58" s="205"/>
      <c r="E58" s="206" t="s">
        <v>3777</v>
      </c>
      <c r="F58" s="207" t="s">
        <v>3731</v>
      </c>
      <c r="G58" s="205" t="s">
        <v>3792</v>
      </c>
      <c r="H58" s="205"/>
      <c r="I58" s="203">
        <v>1639.4</v>
      </c>
      <c r="J58" s="208" t="s">
        <v>3970</v>
      </c>
      <c r="N58" s="20"/>
    </row>
    <row r="59" spans="2:14" x14ac:dyDescent="0.2">
      <c r="B59" s="204">
        <v>45012</v>
      </c>
      <c r="C59" s="205" t="s">
        <v>3472</v>
      </c>
      <c r="D59" s="205"/>
      <c r="E59" s="206" t="s">
        <v>3345</v>
      </c>
      <c r="F59" s="207" t="s">
        <v>3732</v>
      </c>
      <c r="G59" s="205" t="s">
        <v>3793</v>
      </c>
      <c r="H59" s="205"/>
      <c r="I59" s="203">
        <v>1639.4</v>
      </c>
      <c r="J59" s="208" t="s">
        <v>3970</v>
      </c>
      <c r="N59" s="20"/>
    </row>
    <row r="60" spans="2:14" x14ac:dyDescent="0.2">
      <c r="C60" s="20"/>
      <c r="D60" s="20"/>
      <c r="F60" s="150"/>
      <c r="I60" s="20"/>
      <c r="J60" s="37"/>
      <c r="N60" s="20"/>
    </row>
    <row r="61" spans="2:14" ht="40.5" x14ac:dyDescent="0.25">
      <c r="B61" s="235">
        <v>44961</v>
      </c>
      <c r="C61" s="236" t="s">
        <v>3472</v>
      </c>
      <c r="D61" s="236"/>
      <c r="E61" s="237" t="s">
        <v>3450</v>
      </c>
      <c r="F61" s="238" t="s">
        <v>3795</v>
      </c>
      <c r="G61" s="236" t="s">
        <v>3797</v>
      </c>
      <c r="H61" s="236"/>
      <c r="I61" s="239">
        <v>2000</v>
      </c>
      <c r="J61" s="240" t="s">
        <v>3975</v>
      </c>
      <c r="N61" s="20"/>
    </row>
    <row r="62" spans="2:14" ht="40.5" x14ac:dyDescent="0.25">
      <c r="B62" s="235">
        <v>44961</v>
      </c>
      <c r="C62" s="236" t="s">
        <v>3472</v>
      </c>
      <c r="D62" s="236"/>
      <c r="E62" s="237" t="s">
        <v>3450</v>
      </c>
      <c r="F62" s="238" t="s">
        <v>3799</v>
      </c>
      <c r="G62" s="236" t="s">
        <v>3797</v>
      </c>
      <c r="H62" s="236"/>
      <c r="I62" s="239">
        <v>124</v>
      </c>
      <c r="J62" s="240" t="s">
        <v>3976</v>
      </c>
      <c r="N62" s="20"/>
    </row>
    <row r="63" spans="2:14" ht="40.5" x14ac:dyDescent="0.25">
      <c r="B63" s="235">
        <v>44961</v>
      </c>
      <c r="C63" s="236" t="s">
        <v>3472</v>
      </c>
      <c r="D63" s="236"/>
      <c r="E63" s="237" t="s">
        <v>3450</v>
      </c>
      <c r="F63" s="238" t="s">
        <v>3799</v>
      </c>
      <c r="G63" s="236" t="s">
        <v>3797</v>
      </c>
      <c r="H63" s="236"/>
      <c r="I63" s="239">
        <v>29</v>
      </c>
      <c r="J63" s="240" t="s">
        <v>3977</v>
      </c>
      <c r="N63" s="20"/>
    </row>
    <row r="64" spans="2:14" ht="40.5" x14ac:dyDescent="0.25">
      <c r="B64" s="235">
        <v>44961</v>
      </c>
      <c r="C64" s="236" t="s">
        <v>3472</v>
      </c>
      <c r="D64" s="236"/>
      <c r="E64" s="237" t="s">
        <v>3450</v>
      </c>
      <c r="F64" s="238" t="s">
        <v>3799</v>
      </c>
      <c r="G64" s="236" t="s">
        <v>3797</v>
      </c>
      <c r="H64" s="236"/>
      <c r="I64" s="239">
        <v>21</v>
      </c>
      <c r="J64" s="240" t="s">
        <v>3978</v>
      </c>
      <c r="N64" s="20"/>
    </row>
    <row r="65" spans="2:14" x14ac:dyDescent="0.2">
      <c r="C65" s="20"/>
      <c r="D65" s="20"/>
      <c r="F65" s="150"/>
      <c r="I65" s="20"/>
      <c r="J65" s="37"/>
      <c r="N65" s="20"/>
    </row>
    <row r="66" spans="2:14" x14ac:dyDescent="0.2">
      <c r="B66" s="204">
        <v>44975</v>
      </c>
      <c r="C66" s="205" t="s">
        <v>3472</v>
      </c>
      <c r="D66" s="205"/>
      <c r="E66" s="206" t="s">
        <v>3450</v>
      </c>
      <c r="F66" s="207" t="s">
        <v>3796</v>
      </c>
      <c r="G66" s="205" t="s">
        <v>3798</v>
      </c>
      <c r="H66" s="205"/>
      <c r="I66" s="203">
        <v>500</v>
      </c>
      <c r="J66" s="208" t="s">
        <v>3970</v>
      </c>
      <c r="N66" s="20"/>
    </row>
    <row r="67" spans="2:14" ht="25.5" x14ac:dyDescent="0.2">
      <c r="B67" s="204">
        <v>44975</v>
      </c>
      <c r="C67" s="205" t="s">
        <v>3472</v>
      </c>
      <c r="D67" s="205"/>
      <c r="E67" s="206" t="s">
        <v>3450</v>
      </c>
      <c r="F67" s="207" t="s">
        <v>3800</v>
      </c>
      <c r="G67" s="205" t="s">
        <v>3798</v>
      </c>
      <c r="H67" s="205"/>
      <c r="I67" s="203">
        <v>31</v>
      </c>
      <c r="J67" s="208" t="s">
        <v>3970</v>
      </c>
      <c r="N67" s="20"/>
    </row>
    <row r="68" spans="2:14" ht="25.5" x14ac:dyDescent="0.2">
      <c r="B68" s="204">
        <v>44975</v>
      </c>
      <c r="C68" s="205" t="s">
        <v>3472</v>
      </c>
      <c r="D68" s="205"/>
      <c r="E68" s="206" t="s">
        <v>3450</v>
      </c>
      <c r="F68" s="207" t="s">
        <v>3800</v>
      </c>
      <c r="G68" s="205" t="s">
        <v>3798</v>
      </c>
      <c r="H68" s="205"/>
      <c r="I68" s="203">
        <v>7.25</v>
      </c>
      <c r="J68" s="208" t="s">
        <v>3970</v>
      </c>
      <c r="N68" s="20"/>
    </row>
    <row r="69" spans="2:14" ht="25.5" x14ac:dyDescent="0.2">
      <c r="B69" s="204">
        <v>44975</v>
      </c>
      <c r="C69" s="205" t="s">
        <v>3472</v>
      </c>
      <c r="D69" s="205"/>
      <c r="E69" s="206" t="s">
        <v>3450</v>
      </c>
      <c r="F69" s="207" t="s">
        <v>3800</v>
      </c>
      <c r="G69" s="205" t="s">
        <v>3798</v>
      </c>
      <c r="H69" s="205"/>
      <c r="I69" s="203">
        <v>5.25</v>
      </c>
      <c r="J69" s="208" t="s">
        <v>3970</v>
      </c>
      <c r="N69" s="20"/>
    </row>
    <row r="70" spans="2:14" ht="13.5" x14ac:dyDescent="0.25">
      <c r="B70" s="157"/>
      <c r="C70" s="20"/>
      <c r="D70" s="20"/>
      <c r="E70" s="156"/>
      <c r="F70" s="153"/>
      <c r="G70" s="154"/>
      <c r="H70" s="153"/>
      <c r="I70" s="155"/>
      <c r="J70" s="169"/>
    </row>
    <row r="71" spans="2:14" x14ac:dyDescent="0.2">
      <c r="B71" s="157"/>
      <c r="C71" s="20"/>
      <c r="D71" s="20"/>
      <c r="E71" s="156"/>
      <c r="F71" s="156"/>
      <c r="G71" s="154"/>
      <c r="H71" s="153"/>
      <c r="I71" s="155"/>
      <c r="J71" s="156"/>
    </row>
    <row r="72" spans="2:14" x14ac:dyDescent="0.2">
      <c r="H72" s="41" t="s">
        <v>628</v>
      </c>
      <c r="I72" s="39">
        <f>SUM(I45:I70)</f>
        <v>24070.280000000002</v>
      </c>
      <c r="J72" s="46"/>
      <c r="K72" s="36"/>
    </row>
    <row r="73" spans="2:14" x14ac:dyDescent="0.2">
      <c r="H73" s="41"/>
      <c r="I73" s="167"/>
      <c r="J73" s="46"/>
      <c r="K73" s="36"/>
    </row>
    <row r="74" spans="2:14" x14ac:dyDescent="0.2">
      <c r="B74" s="26"/>
      <c r="C74" s="26"/>
      <c r="D74" s="26"/>
      <c r="E74" s="11"/>
      <c r="F74" s="56"/>
      <c r="G74" s="31"/>
      <c r="H74" s="159"/>
      <c r="I74" s="160"/>
      <c r="J74" s="46"/>
      <c r="K74" s="36"/>
    </row>
    <row r="75" spans="2:14" ht="42" customHeight="1" x14ac:dyDescent="0.2">
      <c r="B75" s="161" t="s">
        <v>3529</v>
      </c>
      <c r="C75" s="162"/>
      <c r="D75" s="162"/>
      <c r="E75" s="162"/>
      <c r="F75" s="162"/>
      <c r="G75" s="163"/>
      <c r="H75" s="164"/>
      <c r="I75" s="165"/>
      <c r="J75" s="46"/>
      <c r="K75" s="36"/>
    </row>
    <row r="76" spans="2:14" x14ac:dyDescent="0.2">
      <c r="J76" s="46"/>
      <c r="K76" s="36"/>
    </row>
    <row r="77" spans="2:14" x14ac:dyDescent="0.2">
      <c r="B77" s="21" t="s">
        <v>9</v>
      </c>
      <c r="C77" s="21" t="s">
        <v>618</v>
      </c>
      <c r="D77" s="21" t="s">
        <v>619</v>
      </c>
      <c r="E77" s="22" t="s">
        <v>10</v>
      </c>
      <c r="F77" s="55" t="s">
        <v>11</v>
      </c>
      <c r="G77" s="22" t="s">
        <v>12</v>
      </c>
      <c r="H77" s="22" t="s">
        <v>13</v>
      </c>
      <c r="I77" s="23" t="s">
        <v>620</v>
      </c>
      <c r="J77" s="46"/>
      <c r="K77" s="36"/>
    </row>
    <row r="78" spans="2:14" x14ac:dyDescent="0.2">
      <c r="C78" s="20"/>
      <c r="D78" s="20"/>
      <c r="F78" s="150"/>
      <c r="N78" s="20"/>
    </row>
    <row r="79" spans="2:14" x14ac:dyDescent="0.2">
      <c r="B79" s="204">
        <v>45014</v>
      </c>
      <c r="C79" s="205" t="s">
        <v>3472</v>
      </c>
      <c r="D79" s="205"/>
      <c r="E79" s="206" t="s">
        <v>3779</v>
      </c>
      <c r="F79" s="207"/>
      <c r="G79" s="205" t="s">
        <v>3794</v>
      </c>
      <c r="H79" s="205"/>
      <c r="I79" s="203">
        <v>2500</v>
      </c>
      <c r="J79" s="208" t="s">
        <v>3970</v>
      </c>
      <c r="K79" s="36"/>
    </row>
    <row r="80" spans="2:14" ht="13.5" x14ac:dyDescent="0.25">
      <c r="C80" s="153"/>
      <c r="D80" s="20"/>
      <c r="E80" s="20"/>
      <c r="J80" s="169"/>
      <c r="K80" s="36"/>
    </row>
    <row r="81" spans="3:11" x14ac:dyDescent="0.2">
      <c r="C81" s="20"/>
      <c r="D81" s="20"/>
      <c r="J81" s="46"/>
      <c r="K81" s="36"/>
    </row>
    <row r="82" spans="3:11" x14ac:dyDescent="0.2">
      <c r="H82" s="41" t="s">
        <v>628</v>
      </c>
      <c r="I82" s="39">
        <f>SUM(I78:I81)</f>
        <v>2500</v>
      </c>
      <c r="J82" s="46"/>
      <c r="K82" s="36"/>
    </row>
    <row r="83" spans="3:11" x14ac:dyDescent="0.2">
      <c r="H83" s="41"/>
      <c r="I83" s="149"/>
      <c r="J83" s="46"/>
      <c r="K83" s="36"/>
    </row>
    <row r="84" spans="3:11" x14ac:dyDescent="0.2">
      <c r="H84" s="41"/>
      <c r="I84" s="149"/>
      <c r="J84" s="46"/>
      <c r="K84" s="36"/>
    </row>
    <row r="86" spans="3:11" ht="29.1" customHeight="1" x14ac:dyDescent="0.2">
      <c r="H86" s="72" t="s">
        <v>3244</v>
      </c>
      <c r="I86" s="73">
        <f>I28+I72+I39+I82+I18</f>
        <v>26570.280000000002</v>
      </c>
    </row>
  </sheetData>
  <sortState ref="A61:N68">
    <sortCondition ref="B61:B68"/>
  </sortState>
  <mergeCells count="3">
    <mergeCell ref="B7:I7"/>
    <mergeCell ref="B32:I32"/>
    <mergeCell ref="B42:I42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38"/>
  <sheetViews>
    <sheetView topLeftCell="A95" workbookViewId="0">
      <selection activeCell="G119" sqref="G119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3801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B46" s="209">
        <v>44933</v>
      </c>
      <c r="C46" s="210" t="s">
        <v>3472</v>
      </c>
      <c r="D46" s="210"/>
      <c r="E46" s="211" t="s">
        <v>3450</v>
      </c>
      <c r="F46" s="212" t="s">
        <v>3837</v>
      </c>
      <c r="G46" s="210" t="s">
        <v>3803</v>
      </c>
      <c r="H46" s="210"/>
      <c r="I46" s="202">
        <v>1250</v>
      </c>
      <c r="J46" s="213" t="s">
        <v>3970</v>
      </c>
      <c r="N46" s="20"/>
    </row>
    <row r="47" spans="2:14" x14ac:dyDescent="0.2">
      <c r="B47" s="209">
        <v>44933</v>
      </c>
      <c r="C47" s="210" t="s">
        <v>3472</v>
      </c>
      <c r="D47" s="210"/>
      <c r="E47" s="211" t="s">
        <v>3450</v>
      </c>
      <c r="F47" s="212" t="s">
        <v>3837</v>
      </c>
      <c r="G47" s="210" t="s">
        <v>3803</v>
      </c>
      <c r="H47" s="210"/>
      <c r="I47" s="202">
        <v>77.5</v>
      </c>
      <c r="J47" s="213" t="s">
        <v>3970</v>
      </c>
      <c r="N47" s="20"/>
    </row>
    <row r="48" spans="2:14" x14ac:dyDescent="0.2">
      <c r="B48" s="209">
        <v>44933</v>
      </c>
      <c r="C48" s="210" t="s">
        <v>3472</v>
      </c>
      <c r="D48" s="210"/>
      <c r="E48" s="211" t="s">
        <v>3450</v>
      </c>
      <c r="F48" s="212" t="s">
        <v>3837</v>
      </c>
      <c r="G48" s="210" t="s">
        <v>3803</v>
      </c>
      <c r="H48" s="210"/>
      <c r="I48" s="202">
        <v>18.13</v>
      </c>
      <c r="J48" s="213" t="s">
        <v>3970</v>
      </c>
      <c r="N48" s="20"/>
    </row>
    <row r="49" spans="2:14" x14ac:dyDescent="0.2">
      <c r="B49" s="209">
        <v>44933</v>
      </c>
      <c r="C49" s="210" t="s">
        <v>3472</v>
      </c>
      <c r="D49" s="210"/>
      <c r="E49" s="211" t="s">
        <v>3450</v>
      </c>
      <c r="F49" s="212" t="s">
        <v>3837</v>
      </c>
      <c r="G49" s="210" t="s">
        <v>3803</v>
      </c>
      <c r="H49" s="210"/>
      <c r="I49" s="202">
        <v>125</v>
      </c>
      <c r="J49" s="213" t="s">
        <v>3970</v>
      </c>
      <c r="N49" s="20"/>
    </row>
    <row r="50" spans="2:14" x14ac:dyDescent="0.2">
      <c r="B50" s="209">
        <v>44933</v>
      </c>
      <c r="C50" s="210" t="s">
        <v>3472</v>
      </c>
      <c r="D50" s="210"/>
      <c r="E50" s="211" t="s">
        <v>3450</v>
      </c>
      <c r="F50" s="212" t="s">
        <v>3837</v>
      </c>
      <c r="G50" s="210" t="s">
        <v>3803</v>
      </c>
      <c r="H50" s="210"/>
      <c r="I50" s="202">
        <v>13.13</v>
      </c>
      <c r="J50" s="213" t="s">
        <v>3970</v>
      </c>
      <c r="N50" s="20"/>
    </row>
    <row r="51" spans="2:14" x14ac:dyDescent="0.2">
      <c r="B51" s="209">
        <v>44947</v>
      </c>
      <c r="C51" s="210" t="s">
        <v>3472</v>
      </c>
      <c r="D51" s="210"/>
      <c r="E51" s="211" t="s">
        <v>3450</v>
      </c>
      <c r="F51" s="212" t="s">
        <v>3838</v>
      </c>
      <c r="G51" s="210" t="s">
        <v>3804</v>
      </c>
      <c r="H51" s="210"/>
      <c r="I51" s="202">
        <v>1250</v>
      </c>
      <c r="J51" s="213" t="s">
        <v>3970</v>
      </c>
      <c r="N51" s="20"/>
    </row>
    <row r="52" spans="2:14" x14ac:dyDescent="0.2">
      <c r="B52" s="209">
        <v>44947</v>
      </c>
      <c r="C52" s="210" t="s">
        <v>3472</v>
      </c>
      <c r="D52" s="210"/>
      <c r="E52" s="211" t="s">
        <v>3450</v>
      </c>
      <c r="F52" s="212" t="s">
        <v>3838</v>
      </c>
      <c r="G52" s="210" t="s">
        <v>3804</v>
      </c>
      <c r="H52" s="210"/>
      <c r="I52" s="202">
        <v>77.5</v>
      </c>
      <c r="J52" s="213" t="s">
        <v>3970</v>
      </c>
      <c r="N52" s="20"/>
    </row>
    <row r="53" spans="2:14" x14ac:dyDescent="0.2">
      <c r="B53" s="209">
        <v>44947</v>
      </c>
      <c r="C53" s="210" t="s">
        <v>3472</v>
      </c>
      <c r="D53" s="210"/>
      <c r="E53" s="211" t="s">
        <v>3450</v>
      </c>
      <c r="F53" s="212" t="s">
        <v>3838</v>
      </c>
      <c r="G53" s="210" t="s">
        <v>3804</v>
      </c>
      <c r="H53" s="210"/>
      <c r="I53" s="202">
        <v>18.13</v>
      </c>
      <c r="J53" s="213" t="s">
        <v>3970</v>
      </c>
      <c r="N53" s="20"/>
    </row>
    <row r="54" spans="2:14" x14ac:dyDescent="0.2">
      <c r="B54" s="209">
        <v>44947</v>
      </c>
      <c r="C54" s="210" t="s">
        <v>3472</v>
      </c>
      <c r="D54" s="210"/>
      <c r="E54" s="211" t="s">
        <v>3450</v>
      </c>
      <c r="F54" s="212" t="s">
        <v>3838</v>
      </c>
      <c r="G54" s="210" t="s">
        <v>3804</v>
      </c>
      <c r="H54" s="210"/>
      <c r="I54" s="202">
        <v>125</v>
      </c>
      <c r="J54" s="213" t="s">
        <v>3970</v>
      </c>
      <c r="N54" s="20"/>
    </row>
    <row r="55" spans="2:14" x14ac:dyDescent="0.2">
      <c r="B55" s="209">
        <v>44947</v>
      </c>
      <c r="C55" s="210" t="s">
        <v>3472</v>
      </c>
      <c r="D55" s="210"/>
      <c r="E55" s="211" t="s">
        <v>3450</v>
      </c>
      <c r="F55" s="212" t="s">
        <v>3838</v>
      </c>
      <c r="G55" s="210" t="s">
        <v>3804</v>
      </c>
      <c r="H55" s="210"/>
      <c r="I55" s="202">
        <v>13.13</v>
      </c>
      <c r="J55" s="213" t="s">
        <v>3970</v>
      </c>
      <c r="N55" s="20"/>
    </row>
    <row r="56" spans="2:14" x14ac:dyDescent="0.2">
      <c r="B56" s="209">
        <v>45003</v>
      </c>
      <c r="C56" s="210" t="s">
        <v>3472</v>
      </c>
      <c r="D56" s="210"/>
      <c r="E56" s="211" t="s">
        <v>3450</v>
      </c>
      <c r="F56" s="212" t="s">
        <v>3839</v>
      </c>
      <c r="G56" s="210" t="s">
        <v>3805</v>
      </c>
      <c r="H56" s="210"/>
      <c r="I56" s="202">
        <v>1250</v>
      </c>
      <c r="J56" s="213" t="s">
        <v>3970</v>
      </c>
      <c r="N56" s="20"/>
    </row>
    <row r="57" spans="2:14" x14ac:dyDescent="0.2">
      <c r="B57" s="209">
        <v>45003</v>
      </c>
      <c r="C57" s="210" t="s">
        <v>3472</v>
      </c>
      <c r="D57" s="210"/>
      <c r="E57" s="211" t="s">
        <v>3450</v>
      </c>
      <c r="F57" s="212" t="s">
        <v>3839</v>
      </c>
      <c r="G57" s="210" t="s">
        <v>3805</v>
      </c>
      <c r="H57" s="210"/>
      <c r="I57" s="202">
        <v>77.5</v>
      </c>
      <c r="J57" s="213" t="s">
        <v>3970</v>
      </c>
      <c r="N57" s="20"/>
    </row>
    <row r="58" spans="2:14" x14ac:dyDescent="0.2">
      <c r="B58" s="209">
        <v>45003</v>
      </c>
      <c r="C58" s="210" t="s">
        <v>3472</v>
      </c>
      <c r="D58" s="210"/>
      <c r="E58" s="211" t="s">
        <v>3450</v>
      </c>
      <c r="F58" s="212" t="s">
        <v>3839</v>
      </c>
      <c r="G58" s="210" t="s">
        <v>3805</v>
      </c>
      <c r="H58" s="210"/>
      <c r="I58" s="202">
        <v>18.13</v>
      </c>
      <c r="J58" s="213" t="s">
        <v>3970</v>
      </c>
      <c r="N58" s="20"/>
    </row>
    <row r="59" spans="2:14" x14ac:dyDescent="0.2">
      <c r="B59" s="209">
        <v>45003</v>
      </c>
      <c r="C59" s="210" t="s">
        <v>3472</v>
      </c>
      <c r="D59" s="210"/>
      <c r="E59" s="211" t="s">
        <v>3450</v>
      </c>
      <c r="F59" s="212" t="s">
        <v>3839</v>
      </c>
      <c r="G59" s="210" t="s">
        <v>3805</v>
      </c>
      <c r="H59" s="210"/>
      <c r="I59" s="202">
        <v>125</v>
      </c>
      <c r="J59" s="213" t="s">
        <v>3970</v>
      </c>
      <c r="N59" s="20"/>
    </row>
    <row r="60" spans="2:14" x14ac:dyDescent="0.2">
      <c r="B60" s="209">
        <v>45003</v>
      </c>
      <c r="C60" s="210" t="s">
        <v>3472</v>
      </c>
      <c r="D60" s="210"/>
      <c r="E60" s="211" t="s">
        <v>3450</v>
      </c>
      <c r="F60" s="212" t="s">
        <v>3839</v>
      </c>
      <c r="G60" s="210" t="s">
        <v>3805</v>
      </c>
      <c r="H60" s="210"/>
      <c r="I60" s="202">
        <v>13.13</v>
      </c>
      <c r="J60" s="213" t="s">
        <v>3970</v>
      </c>
      <c r="N60" s="20"/>
    </row>
    <row r="61" spans="2:14" x14ac:dyDescent="0.2">
      <c r="B61" s="209">
        <v>45009</v>
      </c>
      <c r="C61" s="210" t="s">
        <v>3472</v>
      </c>
      <c r="D61" s="210"/>
      <c r="E61" s="211" t="s">
        <v>3450</v>
      </c>
      <c r="F61" s="212" t="s">
        <v>3840</v>
      </c>
      <c r="G61" s="210" t="s">
        <v>3806</v>
      </c>
      <c r="H61" s="210"/>
      <c r="I61" s="202">
        <v>1250</v>
      </c>
      <c r="J61" s="213" t="s">
        <v>3970</v>
      </c>
      <c r="N61" s="20"/>
    </row>
    <row r="62" spans="2:14" x14ac:dyDescent="0.2">
      <c r="B62" s="209">
        <v>45009</v>
      </c>
      <c r="C62" s="210" t="s">
        <v>3472</v>
      </c>
      <c r="D62" s="210"/>
      <c r="E62" s="211" t="s">
        <v>3450</v>
      </c>
      <c r="F62" s="212" t="s">
        <v>3840</v>
      </c>
      <c r="G62" s="210" t="s">
        <v>3806</v>
      </c>
      <c r="H62" s="210"/>
      <c r="I62" s="202">
        <v>77.5</v>
      </c>
      <c r="J62" s="213" t="s">
        <v>3970</v>
      </c>
      <c r="N62" s="20"/>
    </row>
    <row r="63" spans="2:14" x14ac:dyDescent="0.2">
      <c r="B63" s="209">
        <v>45009</v>
      </c>
      <c r="C63" s="210" t="s">
        <v>3472</v>
      </c>
      <c r="D63" s="210"/>
      <c r="E63" s="211" t="s">
        <v>3450</v>
      </c>
      <c r="F63" s="212" t="s">
        <v>3840</v>
      </c>
      <c r="G63" s="210" t="s">
        <v>3806</v>
      </c>
      <c r="H63" s="210"/>
      <c r="I63" s="202">
        <v>18.13</v>
      </c>
      <c r="J63" s="213" t="s">
        <v>3970</v>
      </c>
      <c r="N63" s="20"/>
    </row>
    <row r="64" spans="2:14" x14ac:dyDescent="0.2">
      <c r="B64" s="209">
        <v>45009</v>
      </c>
      <c r="C64" s="210" t="s">
        <v>3472</v>
      </c>
      <c r="D64" s="210"/>
      <c r="E64" s="211" t="s">
        <v>3450</v>
      </c>
      <c r="F64" s="212" t="s">
        <v>3840</v>
      </c>
      <c r="G64" s="210" t="s">
        <v>3806</v>
      </c>
      <c r="H64" s="210"/>
      <c r="I64" s="202">
        <v>125</v>
      </c>
      <c r="J64" s="213" t="s">
        <v>3970</v>
      </c>
      <c r="N64" s="20"/>
    </row>
    <row r="65" spans="2:14" x14ac:dyDescent="0.2">
      <c r="B65" s="209">
        <v>45009</v>
      </c>
      <c r="C65" s="210" t="s">
        <v>3472</v>
      </c>
      <c r="D65" s="210"/>
      <c r="E65" s="211" t="s">
        <v>3450</v>
      </c>
      <c r="F65" s="212" t="s">
        <v>3840</v>
      </c>
      <c r="G65" s="210" t="s">
        <v>3806</v>
      </c>
      <c r="H65" s="210"/>
      <c r="I65" s="202">
        <v>13.13</v>
      </c>
      <c r="J65" s="213" t="s">
        <v>3970</v>
      </c>
      <c r="N65" s="20"/>
    </row>
    <row r="66" spans="2:14" x14ac:dyDescent="0.2">
      <c r="B66" s="209">
        <v>45017</v>
      </c>
      <c r="C66" s="210" t="s">
        <v>3472</v>
      </c>
      <c r="D66" s="210"/>
      <c r="E66" s="211" t="s">
        <v>3450</v>
      </c>
      <c r="F66" s="212" t="s">
        <v>3841</v>
      </c>
      <c r="G66" s="210" t="s">
        <v>3807</v>
      </c>
      <c r="H66" s="210"/>
      <c r="I66" s="202">
        <v>1250</v>
      </c>
      <c r="J66" s="213" t="s">
        <v>3970</v>
      </c>
      <c r="N66" s="20"/>
    </row>
    <row r="67" spans="2:14" x14ac:dyDescent="0.2">
      <c r="B67" s="209">
        <v>45017</v>
      </c>
      <c r="C67" s="210" t="s">
        <v>3472</v>
      </c>
      <c r="D67" s="210"/>
      <c r="E67" s="211" t="s">
        <v>3450</v>
      </c>
      <c r="F67" s="212" t="s">
        <v>3841</v>
      </c>
      <c r="G67" s="210" t="s">
        <v>3807</v>
      </c>
      <c r="H67" s="210"/>
      <c r="I67" s="202">
        <v>77.5</v>
      </c>
      <c r="J67" s="213" t="s">
        <v>3970</v>
      </c>
      <c r="N67" s="20"/>
    </row>
    <row r="68" spans="2:14" x14ac:dyDescent="0.2">
      <c r="B68" s="209">
        <v>45017</v>
      </c>
      <c r="C68" s="210" t="s">
        <v>3472</v>
      </c>
      <c r="D68" s="210"/>
      <c r="E68" s="211" t="s">
        <v>3450</v>
      </c>
      <c r="F68" s="212" t="s">
        <v>3841</v>
      </c>
      <c r="G68" s="210" t="s">
        <v>3807</v>
      </c>
      <c r="H68" s="210"/>
      <c r="I68" s="202">
        <v>18.13</v>
      </c>
      <c r="J68" s="213" t="s">
        <v>3970</v>
      </c>
      <c r="N68" s="20"/>
    </row>
    <row r="69" spans="2:14" x14ac:dyDescent="0.2">
      <c r="B69" s="209">
        <v>45017</v>
      </c>
      <c r="C69" s="210" t="s">
        <v>3472</v>
      </c>
      <c r="D69" s="210"/>
      <c r="E69" s="211" t="s">
        <v>3450</v>
      </c>
      <c r="F69" s="212" t="s">
        <v>3841</v>
      </c>
      <c r="G69" s="210" t="s">
        <v>3807</v>
      </c>
      <c r="H69" s="210"/>
      <c r="I69" s="202">
        <v>125</v>
      </c>
      <c r="J69" s="213" t="s">
        <v>3970</v>
      </c>
      <c r="N69" s="20"/>
    </row>
    <row r="70" spans="2:14" x14ac:dyDescent="0.2">
      <c r="B70" s="209">
        <v>45017</v>
      </c>
      <c r="C70" s="210" t="s">
        <v>3472</v>
      </c>
      <c r="D70" s="210"/>
      <c r="E70" s="211" t="s">
        <v>3450</v>
      </c>
      <c r="F70" s="212" t="s">
        <v>3841</v>
      </c>
      <c r="G70" s="210" t="s">
        <v>3807</v>
      </c>
      <c r="H70" s="210"/>
      <c r="I70" s="202">
        <v>13.13</v>
      </c>
      <c r="J70" s="213" t="s">
        <v>3970</v>
      </c>
      <c r="N70" s="20"/>
    </row>
    <row r="71" spans="2:14" x14ac:dyDescent="0.2">
      <c r="B71" s="209">
        <v>45031</v>
      </c>
      <c r="C71" s="210" t="s">
        <v>3472</v>
      </c>
      <c r="D71" s="210"/>
      <c r="E71" s="211" t="s">
        <v>3450</v>
      </c>
      <c r="F71" s="212" t="s">
        <v>3842</v>
      </c>
      <c r="G71" s="210" t="s">
        <v>3808</v>
      </c>
      <c r="H71" s="210"/>
      <c r="I71" s="202">
        <v>1250</v>
      </c>
      <c r="J71" s="213" t="s">
        <v>3970</v>
      </c>
      <c r="N71" s="20"/>
    </row>
    <row r="72" spans="2:14" x14ac:dyDescent="0.2">
      <c r="B72" s="209">
        <v>45031</v>
      </c>
      <c r="C72" s="210" t="s">
        <v>3472</v>
      </c>
      <c r="D72" s="210"/>
      <c r="E72" s="211" t="s">
        <v>3450</v>
      </c>
      <c r="F72" s="212" t="s">
        <v>3842</v>
      </c>
      <c r="G72" s="210" t="s">
        <v>3808</v>
      </c>
      <c r="H72" s="210"/>
      <c r="I72" s="202">
        <v>77.5</v>
      </c>
      <c r="J72" s="213" t="s">
        <v>3970</v>
      </c>
      <c r="N72" s="20"/>
    </row>
    <row r="73" spans="2:14" x14ac:dyDescent="0.2">
      <c r="B73" s="209">
        <v>45031</v>
      </c>
      <c r="C73" s="210" t="s">
        <v>3472</v>
      </c>
      <c r="D73" s="210"/>
      <c r="E73" s="211" t="s">
        <v>3450</v>
      </c>
      <c r="F73" s="212" t="s">
        <v>3842</v>
      </c>
      <c r="G73" s="210" t="s">
        <v>3808</v>
      </c>
      <c r="H73" s="210"/>
      <c r="I73" s="202">
        <v>18.13</v>
      </c>
      <c r="J73" s="213" t="s">
        <v>3970</v>
      </c>
      <c r="N73" s="20"/>
    </row>
    <row r="74" spans="2:14" x14ac:dyDescent="0.2">
      <c r="B74" s="209">
        <v>45031</v>
      </c>
      <c r="C74" s="210" t="s">
        <v>3472</v>
      </c>
      <c r="D74" s="210"/>
      <c r="E74" s="211" t="s">
        <v>3450</v>
      </c>
      <c r="F74" s="212" t="s">
        <v>3842</v>
      </c>
      <c r="G74" s="210" t="s">
        <v>3808</v>
      </c>
      <c r="H74" s="210"/>
      <c r="I74" s="202">
        <v>125</v>
      </c>
      <c r="J74" s="213" t="s">
        <v>3970</v>
      </c>
      <c r="N74" s="20"/>
    </row>
    <row r="75" spans="2:14" x14ac:dyDescent="0.2">
      <c r="B75" s="209">
        <v>45031</v>
      </c>
      <c r="C75" s="210" t="s">
        <v>3472</v>
      </c>
      <c r="D75" s="210"/>
      <c r="E75" s="211" t="s">
        <v>3450</v>
      </c>
      <c r="F75" s="212" t="s">
        <v>3842</v>
      </c>
      <c r="G75" s="210" t="s">
        <v>3808</v>
      </c>
      <c r="H75" s="210"/>
      <c r="I75" s="202">
        <v>13.13</v>
      </c>
      <c r="J75" s="213" t="s">
        <v>3970</v>
      </c>
      <c r="N75" s="20"/>
    </row>
    <row r="76" spans="2:14" x14ac:dyDescent="0.2">
      <c r="B76" s="209">
        <v>45045</v>
      </c>
      <c r="C76" s="210" t="s">
        <v>3472</v>
      </c>
      <c r="D76" s="210"/>
      <c r="E76" s="211" t="s">
        <v>3450</v>
      </c>
      <c r="F76" s="212" t="s">
        <v>3843</v>
      </c>
      <c r="G76" s="210" t="s">
        <v>3809</v>
      </c>
      <c r="H76" s="210"/>
      <c r="I76" s="202">
        <v>1250</v>
      </c>
      <c r="J76" s="213" t="s">
        <v>3970</v>
      </c>
      <c r="N76" s="20"/>
    </row>
    <row r="77" spans="2:14" x14ac:dyDescent="0.2">
      <c r="B77" s="209">
        <v>45045</v>
      </c>
      <c r="C77" s="210" t="s">
        <v>3472</v>
      </c>
      <c r="D77" s="210"/>
      <c r="E77" s="211" t="s">
        <v>3450</v>
      </c>
      <c r="F77" s="212" t="s">
        <v>3843</v>
      </c>
      <c r="G77" s="210" t="s">
        <v>3809</v>
      </c>
      <c r="H77" s="210"/>
      <c r="I77" s="202">
        <v>77.5</v>
      </c>
      <c r="J77" s="213" t="s">
        <v>3970</v>
      </c>
      <c r="N77" s="20"/>
    </row>
    <row r="78" spans="2:14" x14ac:dyDescent="0.2">
      <c r="B78" s="209">
        <v>45045</v>
      </c>
      <c r="C78" s="210" t="s">
        <v>3472</v>
      </c>
      <c r="D78" s="210"/>
      <c r="E78" s="211" t="s">
        <v>3450</v>
      </c>
      <c r="F78" s="212" t="s">
        <v>3843</v>
      </c>
      <c r="G78" s="210" t="s">
        <v>3809</v>
      </c>
      <c r="H78" s="210"/>
      <c r="I78" s="202">
        <v>18.13</v>
      </c>
      <c r="J78" s="213" t="s">
        <v>3970</v>
      </c>
      <c r="N78" s="20"/>
    </row>
    <row r="79" spans="2:14" x14ac:dyDescent="0.2">
      <c r="B79" s="209">
        <v>45045</v>
      </c>
      <c r="C79" s="210" t="s">
        <v>3472</v>
      </c>
      <c r="D79" s="210"/>
      <c r="E79" s="211" t="s">
        <v>3450</v>
      </c>
      <c r="F79" s="212" t="s">
        <v>3843</v>
      </c>
      <c r="G79" s="210" t="s">
        <v>3809</v>
      </c>
      <c r="H79" s="210"/>
      <c r="I79" s="202">
        <v>125</v>
      </c>
      <c r="J79" s="213" t="s">
        <v>3970</v>
      </c>
      <c r="N79" s="20"/>
    </row>
    <row r="80" spans="2:14" x14ac:dyDescent="0.2">
      <c r="B80" s="209">
        <v>45045</v>
      </c>
      <c r="C80" s="210" t="s">
        <v>3472</v>
      </c>
      <c r="D80" s="210"/>
      <c r="E80" s="211" t="s">
        <v>3450</v>
      </c>
      <c r="F80" s="212" t="s">
        <v>3843</v>
      </c>
      <c r="G80" s="210" t="s">
        <v>3809</v>
      </c>
      <c r="H80" s="210"/>
      <c r="I80" s="202">
        <v>13.13</v>
      </c>
      <c r="J80" s="213" t="s">
        <v>3970</v>
      </c>
      <c r="N80" s="20"/>
    </row>
    <row r="81" spans="2:14" x14ac:dyDescent="0.2">
      <c r="B81" s="209">
        <v>45059</v>
      </c>
      <c r="C81" s="210" t="s">
        <v>3472</v>
      </c>
      <c r="D81" s="210"/>
      <c r="E81" s="211" t="s">
        <v>3450</v>
      </c>
      <c r="F81" s="212" t="s">
        <v>3844</v>
      </c>
      <c r="G81" s="210" t="s">
        <v>3810</v>
      </c>
      <c r="H81" s="210"/>
      <c r="I81" s="202">
        <v>1250</v>
      </c>
      <c r="J81" s="213" t="s">
        <v>3970</v>
      </c>
      <c r="N81" s="20"/>
    </row>
    <row r="82" spans="2:14" x14ac:dyDescent="0.2">
      <c r="B82" s="209">
        <v>45059</v>
      </c>
      <c r="C82" s="210" t="s">
        <v>3472</v>
      </c>
      <c r="D82" s="210"/>
      <c r="E82" s="211" t="s">
        <v>3450</v>
      </c>
      <c r="F82" s="212" t="s">
        <v>3844</v>
      </c>
      <c r="G82" s="210" t="s">
        <v>3810</v>
      </c>
      <c r="H82" s="210"/>
      <c r="I82" s="202">
        <v>77.5</v>
      </c>
      <c r="J82" s="213" t="s">
        <v>3970</v>
      </c>
      <c r="N82" s="20"/>
    </row>
    <row r="83" spans="2:14" x14ac:dyDescent="0.2">
      <c r="B83" s="209">
        <v>45059</v>
      </c>
      <c r="C83" s="210" t="s">
        <v>3472</v>
      </c>
      <c r="D83" s="210"/>
      <c r="E83" s="211" t="s">
        <v>3450</v>
      </c>
      <c r="F83" s="212" t="s">
        <v>3844</v>
      </c>
      <c r="G83" s="210" t="s">
        <v>3810</v>
      </c>
      <c r="H83" s="210"/>
      <c r="I83" s="202">
        <v>18.13</v>
      </c>
      <c r="J83" s="213" t="s">
        <v>3970</v>
      </c>
      <c r="N83" s="20"/>
    </row>
    <row r="84" spans="2:14" x14ac:dyDescent="0.2">
      <c r="B84" s="209">
        <v>45059</v>
      </c>
      <c r="C84" s="210" t="s">
        <v>3472</v>
      </c>
      <c r="D84" s="210"/>
      <c r="E84" s="211" t="s">
        <v>3450</v>
      </c>
      <c r="F84" s="212" t="s">
        <v>3844</v>
      </c>
      <c r="G84" s="210" t="s">
        <v>3810</v>
      </c>
      <c r="H84" s="210"/>
      <c r="I84" s="202">
        <v>125</v>
      </c>
      <c r="J84" s="213" t="s">
        <v>3970</v>
      </c>
      <c r="N84" s="20"/>
    </row>
    <row r="85" spans="2:14" x14ac:dyDescent="0.2">
      <c r="B85" s="209">
        <v>45059</v>
      </c>
      <c r="C85" s="210" t="s">
        <v>3472</v>
      </c>
      <c r="D85" s="210"/>
      <c r="E85" s="211" t="s">
        <v>3450</v>
      </c>
      <c r="F85" s="212" t="s">
        <v>3844</v>
      </c>
      <c r="G85" s="210" t="s">
        <v>3810</v>
      </c>
      <c r="H85" s="210"/>
      <c r="I85" s="202">
        <v>13.13</v>
      </c>
      <c r="J85" s="213" t="s">
        <v>3970</v>
      </c>
      <c r="N85" s="20"/>
    </row>
    <row r="86" spans="2:14" x14ac:dyDescent="0.2">
      <c r="B86" s="209">
        <v>45073</v>
      </c>
      <c r="C86" s="210" t="s">
        <v>3472</v>
      </c>
      <c r="D86" s="210"/>
      <c r="E86" s="211" t="s">
        <v>3450</v>
      </c>
      <c r="F86" s="212" t="s">
        <v>3845</v>
      </c>
      <c r="G86" s="210" t="s">
        <v>3811</v>
      </c>
      <c r="H86" s="210"/>
      <c r="I86" s="202">
        <v>1250</v>
      </c>
      <c r="J86" s="213" t="s">
        <v>3970</v>
      </c>
      <c r="N86" s="20"/>
    </row>
    <row r="87" spans="2:14" x14ac:dyDescent="0.2">
      <c r="B87" s="209">
        <v>45073</v>
      </c>
      <c r="C87" s="210" t="s">
        <v>3472</v>
      </c>
      <c r="D87" s="210"/>
      <c r="E87" s="211" t="s">
        <v>3450</v>
      </c>
      <c r="F87" s="212" t="s">
        <v>3845</v>
      </c>
      <c r="G87" s="210" t="s">
        <v>3811</v>
      </c>
      <c r="H87" s="210"/>
      <c r="I87" s="202">
        <v>77.5</v>
      </c>
      <c r="J87" s="213" t="s">
        <v>3970</v>
      </c>
      <c r="N87" s="20"/>
    </row>
    <row r="88" spans="2:14" x14ac:dyDescent="0.2">
      <c r="B88" s="209">
        <v>45073</v>
      </c>
      <c r="C88" s="210" t="s">
        <v>3472</v>
      </c>
      <c r="D88" s="210"/>
      <c r="E88" s="211" t="s">
        <v>3450</v>
      </c>
      <c r="F88" s="212" t="s">
        <v>3845</v>
      </c>
      <c r="G88" s="210" t="s">
        <v>3811</v>
      </c>
      <c r="H88" s="210"/>
      <c r="I88" s="202">
        <v>18.13</v>
      </c>
      <c r="J88" s="213" t="s">
        <v>3970</v>
      </c>
      <c r="N88" s="20"/>
    </row>
    <row r="89" spans="2:14" x14ac:dyDescent="0.2">
      <c r="B89" s="209">
        <v>45073</v>
      </c>
      <c r="C89" s="210" t="s">
        <v>3472</v>
      </c>
      <c r="D89" s="210"/>
      <c r="E89" s="211" t="s">
        <v>3450</v>
      </c>
      <c r="F89" s="212" t="s">
        <v>3845</v>
      </c>
      <c r="G89" s="210" t="s">
        <v>3811</v>
      </c>
      <c r="H89" s="210"/>
      <c r="I89" s="202">
        <v>125</v>
      </c>
      <c r="J89" s="213" t="s">
        <v>3970</v>
      </c>
      <c r="N89" s="20"/>
    </row>
    <row r="90" spans="2:14" x14ac:dyDescent="0.2">
      <c r="B90" s="209">
        <v>45073</v>
      </c>
      <c r="C90" s="210" t="s">
        <v>3472</v>
      </c>
      <c r="D90" s="210"/>
      <c r="E90" s="211" t="s">
        <v>3450</v>
      </c>
      <c r="F90" s="212" t="s">
        <v>3845</v>
      </c>
      <c r="G90" s="210" t="s">
        <v>3811</v>
      </c>
      <c r="H90" s="210"/>
      <c r="I90" s="202">
        <v>13.13</v>
      </c>
      <c r="J90" s="213" t="s">
        <v>3970</v>
      </c>
      <c r="N90" s="20"/>
    </row>
    <row r="91" spans="2:14" x14ac:dyDescent="0.2">
      <c r="C91" s="20"/>
      <c r="D91" s="20"/>
      <c r="F91" s="150"/>
      <c r="J91" s="37"/>
      <c r="N91" s="20"/>
    </row>
    <row r="92" spans="2:14" x14ac:dyDescent="0.2">
      <c r="B92" s="209">
        <v>45022</v>
      </c>
      <c r="C92" s="210" t="s">
        <v>3472</v>
      </c>
      <c r="D92" s="210"/>
      <c r="E92" s="211" t="s">
        <v>3777</v>
      </c>
      <c r="F92" s="212" t="s">
        <v>3777</v>
      </c>
      <c r="G92" s="210" t="s">
        <v>3812</v>
      </c>
      <c r="H92" s="210"/>
      <c r="I92" s="202">
        <v>1639.4</v>
      </c>
      <c r="J92" s="213" t="s">
        <v>3970</v>
      </c>
      <c r="N92" s="20"/>
    </row>
    <row r="93" spans="2:14" x14ac:dyDescent="0.2">
      <c r="B93" s="209">
        <v>45022</v>
      </c>
      <c r="C93" s="210" t="s">
        <v>3472</v>
      </c>
      <c r="D93" s="210"/>
      <c r="E93" s="211" t="s">
        <v>3345</v>
      </c>
      <c r="F93" s="212" t="s">
        <v>3345</v>
      </c>
      <c r="G93" s="210" t="s">
        <v>3813</v>
      </c>
      <c r="H93" s="210"/>
      <c r="I93" s="202">
        <v>1639.4</v>
      </c>
      <c r="J93" s="213" t="s">
        <v>3970</v>
      </c>
      <c r="N93" s="20"/>
    </row>
    <row r="94" spans="2:14" x14ac:dyDescent="0.2">
      <c r="B94" s="209">
        <v>45036</v>
      </c>
      <c r="C94" s="210" t="s">
        <v>3472</v>
      </c>
      <c r="D94" s="210"/>
      <c r="E94" s="211" t="s">
        <v>3777</v>
      </c>
      <c r="F94" s="212" t="s">
        <v>3777</v>
      </c>
      <c r="G94" s="210" t="s">
        <v>3814</v>
      </c>
      <c r="H94" s="210"/>
      <c r="I94" s="202">
        <v>1475.46</v>
      </c>
      <c r="J94" s="213" t="s">
        <v>3970</v>
      </c>
      <c r="N94" s="20"/>
    </row>
    <row r="95" spans="2:14" x14ac:dyDescent="0.2">
      <c r="B95" s="209">
        <v>45036</v>
      </c>
      <c r="C95" s="210" t="s">
        <v>3472</v>
      </c>
      <c r="D95" s="210"/>
      <c r="E95" s="211" t="s">
        <v>3345</v>
      </c>
      <c r="F95" s="212" t="s">
        <v>3345</v>
      </c>
      <c r="G95" s="210" t="s">
        <v>3815</v>
      </c>
      <c r="H95" s="210"/>
      <c r="I95" s="202">
        <v>1475.46</v>
      </c>
      <c r="J95" s="213" t="s">
        <v>3970</v>
      </c>
      <c r="N95" s="20"/>
    </row>
    <row r="96" spans="2:14" x14ac:dyDescent="0.2">
      <c r="B96" s="209">
        <v>45051</v>
      </c>
      <c r="C96" s="210" t="s">
        <v>3472</v>
      </c>
      <c r="D96" s="210"/>
      <c r="E96" s="211" t="s">
        <v>3777</v>
      </c>
      <c r="F96" s="212" t="s">
        <v>3777</v>
      </c>
      <c r="G96" s="210" t="s">
        <v>3816</v>
      </c>
      <c r="H96" s="210"/>
      <c r="I96" s="202">
        <v>1311.52</v>
      </c>
      <c r="J96" s="213" t="s">
        <v>3970</v>
      </c>
      <c r="N96" s="20"/>
    </row>
    <row r="97" spans="2:14" x14ac:dyDescent="0.2">
      <c r="B97" s="209">
        <v>45051</v>
      </c>
      <c r="C97" s="210" t="s">
        <v>3472</v>
      </c>
      <c r="D97" s="210"/>
      <c r="E97" s="211" t="s">
        <v>3345</v>
      </c>
      <c r="F97" s="212" t="s">
        <v>3345</v>
      </c>
      <c r="G97" s="210" t="s">
        <v>3817</v>
      </c>
      <c r="H97" s="210"/>
      <c r="I97" s="202">
        <v>1311.52</v>
      </c>
      <c r="J97" s="213" t="s">
        <v>3970</v>
      </c>
      <c r="N97" s="20"/>
    </row>
    <row r="98" spans="2:14" x14ac:dyDescent="0.2">
      <c r="B98" s="209">
        <v>45068</v>
      </c>
      <c r="C98" s="210" t="s">
        <v>3472</v>
      </c>
      <c r="D98" s="210"/>
      <c r="E98" s="211" t="s">
        <v>3345</v>
      </c>
      <c r="F98" s="212" t="s">
        <v>3345</v>
      </c>
      <c r="G98" s="210" t="s">
        <v>3818</v>
      </c>
      <c r="H98" s="210"/>
      <c r="I98" s="202">
        <v>1639.4</v>
      </c>
      <c r="J98" s="213" t="s">
        <v>3970</v>
      </c>
      <c r="N98" s="20"/>
    </row>
    <row r="99" spans="2:14" x14ac:dyDescent="0.2">
      <c r="B99" s="209">
        <v>45068</v>
      </c>
      <c r="C99" s="210" t="s">
        <v>3472</v>
      </c>
      <c r="D99" s="210"/>
      <c r="E99" s="211" t="s">
        <v>3777</v>
      </c>
      <c r="F99" s="212" t="s">
        <v>3777</v>
      </c>
      <c r="G99" s="210" t="s">
        <v>3819</v>
      </c>
      <c r="H99" s="210"/>
      <c r="I99" s="202">
        <v>1639.4</v>
      </c>
      <c r="J99" s="213" t="s">
        <v>3970</v>
      </c>
      <c r="N99" s="20"/>
    </row>
    <row r="100" spans="2:14" x14ac:dyDescent="0.2">
      <c r="B100" s="209">
        <v>45077</v>
      </c>
      <c r="C100" s="210" t="s">
        <v>3472</v>
      </c>
      <c r="D100" s="210"/>
      <c r="E100" s="211" t="s">
        <v>3345</v>
      </c>
      <c r="F100" s="212" t="s">
        <v>3345</v>
      </c>
      <c r="G100" s="210" t="s">
        <v>3820</v>
      </c>
      <c r="H100" s="210"/>
      <c r="I100" s="202">
        <v>1639.4</v>
      </c>
      <c r="J100" s="213" t="s">
        <v>3970</v>
      </c>
      <c r="N100" s="20"/>
    </row>
    <row r="101" spans="2:14" x14ac:dyDescent="0.2">
      <c r="B101" s="209">
        <v>45077</v>
      </c>
      <c r="C101" s="210" t="s">
        <v>3472</v>
      </c>
      <c r="D101" s="210"/>
      <c r="E101" s="211" t="s">
        <v>3777</v>
      </c>
      <c r="F101" s="212" t="s">
        <v>3777</v>
      </c>
      <c r="G101" s="210" t="s">
        <v>3821</v>
      </c>
      <c r="H101" s="210"/>
      <c r="I101" s="202">
        <v>1639.4</v>
      </c>
      <c r="J101" s="213" t="s">
        <v>3970</v>
      </c>
      <c r="N101" s="20"/>
    </row>
    <row r="102" spans="2:14" x14ac:dyDescent="0.2">
      <c r="B102" s="209">
        <v>45077</v>
      </c>
      <c r="C102" s="210" t="s">
        <v>3472</v>
      </c>
      <c r="D102" s="210"/>
      <c r="E102" s="211" t="s">
        <v>3776</v>
      </c>
      <c r="F102" s="212" t="s">
        <v>3776</v>
      </c>
      <c r="G102" s="210" t="s">
        <v>3822</v>
      </c>
      <c r="H102" s="210"/>
      <c r="I102" s="202">
        <v>1500</v>
      </c>
      <c r="J102" s="213" t="s">
        <v>3970</v>
      </c>
      <c r="N102" s="20"/>
    </row>
    <row r="103" spans="2:14" x14ac:dyDescent="0.2">
      <c r="B103" s="209">
        <v>45091</v>
      </c>
      <c r="C103" s="210" t="s">
        <v>3472</v>
      </c>
      <c r="D103" s="210"/>
      <c r="E103" s="211" t="s">
        <v>3399</v>
      </c>
      <c r="F103" s="212" t="s">
        <v>3399</v>
      </c>
      <c r="G103" s="210" t="s">
        <v>3823</v>
      </c>
      <c r="H103" s="210"/>
      <c r="I103" s="202">
        <v>215.73</v>
      </c>
      <c r="J103" s="213" t="s">
        <v>3970</v>
      </c>
      <c r="N103" s="20"/>
    </row>
    <row r="104" spans="2:14" x14ac:dyDescent="0.2">
      <c r="B104" s="209">
        <v>45097</v>
      </c>
      <c r="C104" s="210" t="s">
        <v>3472</v>
      </c>
      <c r="D104" s="210"/>
      <c r="E104" s="211" t="s">
        <v>3777</v>
      </c>
      <c r="F104" s="212" t="s">
        <v>3777</v>
      </c>
      <c r="G104" s="210" t="s">
        <v>3824</v>
      </c>
      <c r="H104" s="210"/>
      <c r="I104" s="202">
        <v>1475.46</v>
      </c>
      <c r="J104" s="213" t="s">
        <v>3970</v>
      </c>
      <c r="N104" s="20"/>
    </row>
    <row r="105" spans="2:14" x14ac:dyDescent="0.2">
      <c r="B105" s="209">
        <v>45097</v>
      </c>
      <c r="C105" s="210" t="s">
        <v>3472</v>
      </c>
      <c r="D105" s="210"/>
      <c r="E105" s="211" t="s">
        <v>3345</v>
      </c>
      <c r="F105" s="212" t="s">
        <v>3345</v>
      </c>
      <c r="G105" s="210" t="s">
        <v>3825</v>
      </c>
      <c r="H105" s="210"/>
      <c r="I105" s="202">
        <v>1475.46</v>
      </c>
      <c r="J105" s="213" t="s">
        <v>3970</v>
      </c>
      <c r="N105" s="20"/>
    </row>
    <row r="106" spans="2:14" x14ac:dyDescent="0.2">
      <c r="C106" s="20"/>
      <c r="D106" s="20"/>
      <c r="F106" s="150"/>
      <c r="J106" s="37"/>
      <c r="N106" s="20"/>
    </row>
    <row r="107" spans="2:14" x14ac:dyDescent="0.2">
      <c r="B107" s="209">
        <v>45050</v>
      </c>
      <c r="C107" s="210" t="s">
        <v>3472</v>
      </c>
      <c r="D107" s="210"/>
      <c r="E107" s="211" t="s">
        <v>3656</v>
      </c>
      <c r="F107" s="212" t="s">
        <v>3656</v>
      </c>
      <c r="G107" s="210" t="s">
        <v>3826</v>
      </c>
      <c r="H107" s="210"/>
      <c r="I107" s="202">
        <v>48000</v>
      </c>
      <c r="J107" s="213" t="s">
        <v>3853</v>
      </c>
      <c r="N107" s="20"/>
    </row>
    <row r="108" spans="2:14" x14ac:dyDescent="0.2">
      <c r="B108" s="209">
        <v>45050</v>
      </c>
      <c r="C108" s="210" t="s">
        <v>3472</v>
      </c>
      <c r="D108" s="210"/>
      <c r="E108" s="211" t="s">
        <v>3656</v>
      </c>
      <c r="F108" s="212" t="s">
        <v>3656</v>
      </c>
      <c r="G108" s="210" t="s">
        <v>3827</v>
      </c>
      <c r="H108" s="210"/>
      <c r="I108" s="202">
        <v>63654</v>
      </c>
      <c r="J108" s="213" t="s">
        <v>3853</v>
      </c>
      <c r="N108" s="20"/>
    </row>
    <row r="109" spans="2:14" x14ac:dyDescent="0.2">
      <c r="B109" s="209">
        <v>45050</v>
      </c>
      <c r="C109" s="210" t="s">
        <v>3472</v>
      </c>
      <c r="D109" s="210"/>
      <c r="E109" s="211" t="s">
        <v>3656</v>
      </c>
      <c r="F109" s="212" t="s">
        <v>3656</v>
      </c>
      <c r="G109" s="210" t="s">
        <v>3828</v>
      </c>
      <c r="H109" s="210"/>
      <c r="I109" s="202">
        <v>1375</v>
      </c>
      <c r="J109" s="213" t="s">
        <v>3970</v>
      </c>
      <c r="N109" s="20"/>
    </row>
    <row r="110" spans="2:14" x14ac:dyDescent="0.2">
      <c r="B110" s="209">
        <v>45050</v>
      </c>
      <c r="C110" s="210" t="s">
        <v>3472</v>
      </c>
      <c r="D110" s="210"/>
      <c r="E110" s="211" t="s">
        <v>3656</v>
      </c>
      <c r="F110" s="212" t="s">
        <v>3656</v>
      </c>
      <c r="G110" s="210" t="s">
        <v>3829</v>
      </c>
      <c r="H110" s="210"/>
      <c r="I110" s="202">
        <v>875</v>
      </c>
      <c r="J110" s="213" t="s">
        <v>3970</v>
      </c>
      <c r="N110" s="20"/>
    </row>
    <row r="111" spans="2:14" x14ac:dyDescent="0.2">
      <c r="C111" s="20"/>
      <c r="D111" s="20"/>
      <c r="F111" s="150"/>
      <c r="J111" s="37"/>
      <c r="N111" s="20"/>
    </row>
    <row r="112" spans="2:14" ht="25.5" x14ac:dyDescent="0.2">
      <c r="B112" s="209"/>
      <c r="C112" s="210" t="s">
        <v>3472</v>
      </c>
      <c r="D112" s="210"/>
      <c r="E112" s="211" t="s">
        <v>3656</v>
      </c>
      <c r="F112" s="212" t="s">
        <v>3656</v>
      </c>
      <c r="G112" s="210" t="s">
        <v>3851</v>
      </c>
      <c r="H112" s="210"/>
      <c r="I112" s="202">
        <v>269928</v>
      </c>
      <c r="J112" s="221" t="s">
        <v>3973</v>
      </c>
      <c r="N112" s="20"/>
    </row>
    <row r="113" spans="2:14" x14ac:dyDescent="0.2">
      <c r="B113" s="209"/>
      <c r="C113" s="210" t="s">
        <v>3472</v>
      </c>
      <c r="D113" s="210"/>
      <c r="E113" s="211" t="s">
        <v>3656</v>
      </c>
      <c r="F113" s="212" t="s">
        <v>3656</v>
      </c>
      <c r="G113" s="210" t="s">
        <v>3852</v>
      </c>
      <c r="H113" s="210"/>
      <c r="I113" s="202">
        <v>45992</v>
      </c>
      <c r="J113" s="213" t="s">
        <v>3854</v>
      </c>
      <c r="N113" s="20"/>
    </row>
    <row r="114" spans="2:14" x14ac:dyDescent="0.2">
      <c r="C114" s="20"/>
      <c r="D114" s="20"/>
      <c r="F114" s="150"/>
      <c r="J114" s="37"/>
      <c r="N114" s="20"/>
    </row>
    <row r="115" spans="2:14" x14ac:dyDescent="0.2">
      <c r="B115" s="209">
        <v>45050</v>
      </c>
      <c r="C115" s="210" t="s">
        <v>3472</v>
      </c>
      <c r="D115" s="210"/>
      <c r="E115" s="211" t="s">
        <v>3802</v>
      </c>
      <c r="F115" s="212" t="s">
        <v>3802</v>
      </c>
      <c r="G115" s="210" t="s">
        <v>3830</v>
      </c>
      <c r="H115" s="210"/>
      <c r="I115" s="202">
        <v>7350</v>
      </c>
      <c r="J115" s="213" t="s">
        <v>3970</v>
      </c>
      <c r="N115" s="20"/>
    </row>
    <row r="116" spans="2:14" ht="13.5" x14ac:dyDescent="0.25">
      <c r="B116" s="157"/>
      <c r="C116" s="20"/>
      <c r="D116" s="20"/>
      <c r="E116" s="156"/>
      <c r="F116" s="153"/>
      <c r="G116" s="154"/>
      <c r="H116" s="153"/>
      <c r="I116" s="155"/>
      <c r="J116" s="169"/>
    </row>
    <row r="117" spans="2:14" ht="27" x14ac:dyDescent="0.25">
      <c r="B117" s="214">
        <v>45077</v>
      </c>
      <c r="C117" s="215" t="s">
        <v>3472</v>
      </c>
      <c r="D117" s="215" t="s">
        <v>3849</v>
      </c>
      <c r="E117" s="216" t="s">
        <v>3846</v>
      </c>
      <c r="F117" s="215" t="s">
        <v>3848</v>
      </c>
      <c r="G117" s="217" t="s">
        <v>3847</v>
      </c>
      <c r="H117" s="218" t="s">
        <v>3850</v>
      </c>
      <c r="I117" s="219">
        <v>11700</v>
      </c>
      <c r="J117" s="220" t="s">
        <v>3855</v>
      </c>
    </row>
    <row r="118" spans="2:14" ht="13.5" x14ac:dyDescent="0.25">
      <c r="B118" s="157"/>
      <c r="C118" s="20"/>
      <c r="D118" s="20"/>
      <c r="E118" s="156"/>
      <c r="F118" s="153"/>
      <c r="G118" s="154"/>
      <c r="H118" s="153"/>
      <c r="I118" s="155"/>
      <c r="J118" s="169"/>
    </row>
    <row r="119" spans="2:14" x14ac:dyDescent="0.2">
      <c r="B119" s="157"/>
      <c r="C119" s="3"/>
      <c r="D119" s="3"/>
      <c r="F119" s="3"/>
      <c r="G119" s="3"/>
      <c r="H119" s="3"/>
      <c r="I119" s="155"/>
      <c r="J119" s="156"/>
    </row>
    <row r="120" spans="2:14" x14ac:dyDescent="0.2">
      <c r="H120" s="41" t="s">
        <v>628</v>
      </c>
      <c r="I120" s="39">
        <f>SUM(I45:I117)</f>
        <v>482304.85</v>
      </c>
      <c r="J120" s="46"/>
      <c r="K120" s="36"/>
    </row>
    <row r="121" spans="2:14" x14ac:dyDescent="0.2">
      <c r="H121" s="41"/>
      <c r="I121" s="167"/>
      <c r="J121" s="46"/>
      <c r="K121" s="36"/>
    </row>
    <row r="122" spans="2:14" x14ac:dyDescent="0.2">
      <c r="B122" s="26"/>
      <c r="C122" s="26"/>
      <c r="D122" s="26"/>
      <c r="E122" s="11"/>
      <c r="F122" s="56"/>
      <c r="G122" s="31"/>
      <c r="H122" s="159"/>
      <c r="I122" s="160"/>
      <c r="J122" s="46"/>
      <c r="K122" s="36"/>
    </row>
    <row r="123" spans="2:14" ht="42" customHeight="1" x14ac:dyDescent="0.2">
      <c r="B123" s="161" t="s">
        <v>3529</v>
      </c>
      <c r="C123" s="162"/>
      <c r="D123" s="162"/>
      <c r="E123" s="162"/>
      <c r="F123" s="162"/>
      <c r="G123" s="163"/>
      <c r="H123" s="164"/>
      <c r="I123" s="165"/>
      <c r="J123" s="46"/>
      <c r="K123" s="36"/>
    </row>
    <row r="124" spans="2:14" x14ac:dyDescent="0.2">
      <c r="J124" s="46"/>
      <c r="K124" s="36"/>
    </row>
    <row r="125" spans="2:14" x14ac:dyDescent="0.2">
      <c r="B125" s="21" t="s">
        <v>9</v>
      </c>
      <c r="C125" s="21" t="s">
        <v>618</v>
      </c>
      <c r="D125" s="21" t="s">
        <v>619</v>
      </c>
      <c r="E125" s="22" t="s">
        <v>10</v>
      </c>
      <c r="F125" s="55" t="s">
        <v>11</v>
      </c>
      <c r="G125" s="22" t="s">
        <v>12</v>
      </c>
      <c r="H125" s="22" t="s">
        <v>13</v>
      </c>
      <c r="I125" s="23" t="s">
        <v>620</v>
      </c>
      <c r="J125" s="46"/>
      <c r="K125" s="36"/>
    </row>
    <row r="126" spans="2:14" x14ac:dyDescent="0.2">
      <c r="C126" s="20"/>
      <c r="D126" s="20"/>
      <c r="F126" s="150"/>
      <c r="N126" s="20"/>
    </row>
    <row r="127" spans="2:14" x14ac:dyDescent="0.2">
      <c r="B127" s="209">
        <v>45022</v>
      </c>
      <c r="C127" s="210" t="s">
        <v>3472</v>
      </c>
      <c r="D127" s="210"/>
      <c r="E127" s="211" t="s">
        <v>3779</v>
      </c>
      <c r="F127" s="212"/>
      <c r="G127" s="210" t="s">
        <v>3831</v>
      </c>
      <c r="H127" s="210"/>
      <c r="I127" s="202">
        <v>500</v>
      </c>
      <c r="J127" s="213" t="s">
        <v>3970</v>
      </c>
      <c r="K127" s="36"/>
    </row>
    <row r="128" spans="2:14" x14ac:dyDescent="0.2">
      <c r="B128" s="209">
        <v>45036</v>
      </c>
      <c r="C128" s="210" t="s">
        <v>3472</v>
      </c>
      <c r="D128" s="210"/>
      <c r="E128" s="211" t="s">
        <v>3779</v>
      </c>
      <c r="F128" s="212"/>
      <c r="G128" s="210" t="s">
        <v>3832</v>
      </c>
      <c r="H128" s="210"/>
      <c r="I128" s="202">
        <v>500</v>
      </c>
      <c r="J128" s="213" t="s">
        <v>3970</v>
      </c>
      <c r="K128" s="36"/>
    </row>
    <row r="129" spans="2:11" x14ac:dyDescent="0.2">
      <c r="B129" s="209">
        <v>45051</v>
      </c>
      <c r="C129" s="210" t="s">
        <v>3472</v>
      </c>
      <c r="D129" s="210"/>
      <c r="E129" s="211" t="s">
        <v>3779</v>
      </c>
      <c r="F129" s="212"/>
      <c r="G129" s="210" t="s">
        <v>3833</v>
      </c>
      <c r="H129" s="210"/>
      <c r="I129" s="202">
        <v>500</v>
      </c>
      <c r="J129" s="213" t="s">
        <v>3970</v>
      </c>
      <c r="K129" s="36"/>
    </row>
    <row r="130" spans="2:11" x14ac:dyDescent="0.2">
      <c r="B130" s="209">
        <v>45068</v>
      </c>
      <c r="C130" s="210" t="s">
        <v>3472</v>
      </c>
      <c r="D130" s="210"/>
      <c r="E130" s="211" t="s">
        <v>3779</v>
      </c>
      <c r="F130" s="212"/>
      <c r="G130" s="210" t="s">
        <v>3834</v>
      </c>
      <c r="H130" s="210"/>
      <c r="I130" s="202">
        <v>500</v>
      </c>
      <c r="J130" s="213" t="s">
        <v>3970</v>
      </c>
      <c r="K130" s="36"/>
    </row>
    <row r="131" spans="2:11" x14ac:dyDescent="0.2">
      <c r="B131" s="209">
        <v>45077</v>
      </c>
      <c r="C131" s="210" t="s">
        <v>3472</v>
      </c>
      <c r="D131" s="210"/>
      <c r="E131" s="211" t="s">
        <v>3779</v>
      </c>
      <c r="F131" s="212"/>
      <c r="G131" s="210" t="s">
        <v>3835</v>
      </c>
      <c r="H131" s="210"/>
      <c r="I131" s="202">
        <v>500</v>
      </c>
      <c r="J131" s="213" t="s">
        <v>3970</v>
      </c>
      <c r="K131" s="36"/>
    </row>
    <row r="132" spans="2:11" x14ac:dyDescent="0.2">
      <c r="B132" s="209">
        <v>45097</v>
      </c>
      <c r="C132" s="210" t="s">
        <v>3472</v>
      </c>
      <c r="D132" s="210"/>
      <c r="E132" s="211" t="s">
        <v>3779</v>
      </c>
      <c r="F132" s="212"/>
      <c r="G132" s="210" t="s">
        <v>3836</v>
      </c>
      <c r="H132" s="210"/>
      <c r="I132" s="202">
        <v>500</v>
      </c>
      <c r="J132" s="213" t="s">
        <v>3970</v>
      </c>
      <c r="K132" s="36"/>
    </row>
    <row r="133" spans="2:11" x14ac:dyDescent="0.2">
      <c r="C133" s="20"/>
      <c r="D133" s="20"/>
      <c r="J133" s="46"/>
      <c r="K133" s="36"/>
    </row>
    <row r="134" spans="2:11" x14ac:dyDescent="0.2">
      <c r="H134" s="41" t="s">
        <v>628</v>
      </c>
      <c r="I134" s="39">
        <f>SUM(I126:I133)</f>
        <v>3000</v>
      </c>
      <c r="J134" s="46"/>
      <c r="K134" s="36"/>
    </row>
    <row r="135" spans="2:11" x14ac:dyDescent="0.2">
      <c r="H135" s="41"/>
      <c r="I135" s="149"/>
      <c r="J135" s="46"/>
      <c r="K135" s="36"/>
    </row>
    <row r="136" spans="2:11" x14ac:dyDescent="0.2">
      <c r="H136" s="41"/>
      <c r="I136" s="149"/>
      <c r="J136" s="46"/>
      <c r="K136" s="36"/>
    </row>
    <row r="138" spans="2:11" ht="29.1" customHeight="1" x14ac:dyDescent="0.2">
      <c r="H138" s="72" t="s">
        <v>3244</v>
      </c>
      <c r="I138" s="73">
        <f>I28+I120+I39+I134+I18</f>
        <v>485304.85</v>
      </c>
    </row>
  </sheetData>
  <sortState ref="A92:N105">
    <sortCondition ref="B92:B105"/>
  </sortState>
  <mergeCells count="3">
    <mergeCell ref="B7:I7"/>
    <mergeCell ref="B32:I32"/>
    <mergeCell ref="B42:I42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43"/>
  <sheetViews>
    <sheetView topLeftCell="A105" workbookViewId="0">
      <selection activeCell="G126" sqref="G126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3856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B46" s="222">
        <v>45087</v>
      </c>
      <c r="C46" s="223" t="s">
        <v>3472</v>
      </c>
      <c r="D46" s="223"/>
      <c r="E46" s="224" t="s">
        <v>3450</v>
      </c>
      <c r="F46" s="225" t="s">
        <v>3857</v>
      </c>
      <c r="G46" s="223" t="s">
        <v>3866</v>
      </c>
      <c r="H46" s="223"/>
      <c r="I46" s="226">
        <v>1250</v>
      </c>
      <c r="J46" s="227" t="s">
        <v>3970</v>
      </c>
      <c r="N46" s="20"/>
    </row>
    <row r="47" spans="2:14" x14ac:dyDescent="0.2">
      <c r="B47" s="222">
        <v>45087</v>
      </c>
      <c r="C47" s="223" t="s">
        <v>3472</v>
      </c>
      <c r="D47" s="223"/>
      <c r="E47" s="224" t="s">
        <v>3450</v>
      </c>
      <c r="F47" s="225" t="s">
        <v>3857</v>
      </c>
      <c r="G47" s="223" t="s">
        <v>3866</v>
      </c>
      <c r="H47" s="223"/>
      <c r="I47" s="226">
        <v>77.5</v>
      </c>
      <c r="J47" s="227" t="s">
        <v>3970</v>
      </c>
      <c r="N47" s="20"/>
    </row>
    <row r="48" spans="2:14" x14ac:dyDescent="0.2">
      <c r="B48" s="222">
        <v>45087</v>
      </c>
      <c r="C48" s="223" t="s">
        <v>3472</v>
      </c>
      <c r="D48" s="223"/>
      <c r="E48" s="224" t="s">
        <v>3450</v>
      </c>
      <c r="F48" s="225" t="s">
        <v>3857</v>
      </c>
      <c r="G48" s="223" t="s">
        <v>3866</v>
      </c>
      <c r="H48" s="223"/>
      <c r="I48" s="226">
        <v>18.13</v>
      </c>
      <c r="J48" s="227" t="s">
        <v>3970</v>
      </c>
      <c r="N48" s="20"/>
    </row>
    <row r="49" spans="2:14" x14ac:dyDescent="0.2">
      <c r="B49" s="222">
        <v>45087</v>
      </c>
      <c r="C49" s="223" t="s">
        <v>3472</v>
      </c>
      <c r="D49" s="223"/>
      <c r="E49" s="224" t="s">
        <v>3450</v>
      </c>
      <c r="F49" s="225" t="s">
        <v>3857</v>
      </c>
      <c r="G49" s="223" t="s">
        <v>3866</v>
      </c>
      <c r="H49" s="223"/>
      <c r="I49" s="226">
        <v>125</v>
      </c>
      <c r="J49" s="227" t="s">
        <v>3970</v>
      </c>
      <c r="N49" s="20"/>
    </row>
    <row r="50" spans="2:14" x14ac:dyDescent="0.2">
      <c r="B50" s="222">
        <v>45087</v>
      </c>
      <c r="C50" s="223" t="s">
        <v>3472</v>
      </c>
      <c r="D50" s="223"/>
      <c r="E50" s="224" t="s">
        <v>3450</v>
      </c>
      <c r="F50" s="225" t="s">
        <v>3857</v>
      </c>
      <c r="G50" s="223" t="s">
        <v>3866</v>
      </c>
      <c r="H50" s="223"/>
      <c r="I50" s="226">
        <v>13.13</v>
      </c>
      <c r="J50" s="227" t="s">
        <v>3970</v>
      </c>
      <c r="N50" s="20"/>
    </row>
    <row r="51" spans="2:14" x14ac:dyDescent="0.2">
      <c r="B51" s="222">
        <v>45101</v>
      </c>
      <c r="C51" s="223" t="s">
        <v>3472</v>
      </c>
      <c r="D51" s="223"/>
      <c r="E51" s="224" t="s">
        <v>3450</v>
      </c>
      <c r="F51" s="225" t="s">
        <v>3858</v>
      </c>
      <c r="G51" s="223" t="s">
        <v>3867</v>
      </c>
      <c r="H51" s="223"/>
      <c r="I51" s="226">
        <v>1250</v>
      </c>
      <c r="J51" s="227" t="s">
        <v>3970</v>
      </c>
      <c r="N51" s="20"/>
    </row>
    <row r="52" spans="2:14" x14ac:dyDescent="0.2">
      <c r="B52" s="222">
        <v>45101</v>
      </c>
      <c r="C52" s="223" t="s">
        <v>3472</v>
      </c>
      <c r="D52" s="223"/>
      <c r="E52" s="224" t="s">
        <v>3450</v>
      </c>
      <c r="F52" s="225" t="s">
        <v>3858</v>
      </c>
      <c r="G52" s="223" t="s">
        <v>3867</v>
      </c>
      <c r="H52" s="223"/>
      <c r="I52" s="226">
        <v>77.5</v>
      </c>
      <c r="J52" s="227" t="s">
        <v>3970</v>
      </c>
      <c r="N52" s="20"/>
    </row>
    <row r="53" spans="2:14" x14ac:dyDescent="0.2">
      <c r="B53" s="222">
        <v>45101</v>
      </c>
      <c r="C53" s="223" t="s">
        <v>3472</v>
      </c>
      <c r="D53" s="223"/>
      <c r="E53" s="224" t="s">
        <v>3450</v>
      </c>
      <c r="F53" s="225" t="s">
        <v>3858</v>
      </c>
      <c r="G53" s="223" t="s">
        <v>3867</v>
      </c>
      <c r="H53" s="223"/>
      <c r="I53" s="226">
        <v>18.13</v>
      </c>
      <c r="J53" s="227" t="s">
        <v>3970</v>
      </c>
      <c r="N53" s="20"/>
    </row>
    <row r="54" spans="2:14" x14ac:dyDescent="0.2">
      <c r="B54" s="222">
        <v>45101</v>
      </c>
      <c r="C54" s="223" t="s">
        <v>3472</v>
      </c>
      <c r="D54" s="223"/>
      <c r="E54" s="224" t="s">
        <v>3450</v>
      </c>
      <c r="F54" s="225" t="s">
        <v>3858</v>
      </c>
      <c r="G54" s="223" t="s">
        <v>3867</v>
      </c>
      <c r="H54" s="223"/>
      <c r="I54" s="226">
        <v>125</v>
      </c>
      <c r="J54" s="227" t="s">
        <v>3970</v>
      </c>
      <c r="N54" s="20"/>
    </row>
    <row r="55" spans="2:14" x14ac:dyDescent="0.2">
      <c r="B55" s="222">
        <v>45101</v>
      </c>
      <c r="C55" s="223" t="s">
        <v>3472</v>
      </c>
      <c r="D55" s="223"/>
      <c r="E55" s="224" t="s">
        <v>3450</v>
      </c>
      <c r="F55" s="225" t="s">
        <v>3858</v>
      </c>
      <c r="G55" s="223" t="s">
        <v>3867</v>
      </c>
      <c r="H55" s="223"/>
      <c r="I55" s="226">
        <v>13.13</v>
      </c>
      <c r="J55" s="227" t="s">
        <v>3970</v>
      </c>
      <c r="N55" s="20"/>
    </row>
    <row r="56" spans="2:14" x14ac:dyDescent="0.2">
      <c r="B56" s="222">
        <v>45115</v>
      </c>
      <c r="C56" s="223" t="s">
        <v>3472</v>
      </c>
      <c r="D56" s="223"/>
      <c r="E56" s="224" t="s">
        <v>3450</v>
      </c>
      <c r="F56" s="225" t="s">
        <v>3859</v>
      </c>
      <c r="G56" s="223" t="s">
        <v>3868</v>
      </c>
      <c r="H56" s="223"/>
      <c r="I56" s="226">
        <v>1250</v>
      </c>
      <c r="J56" s="227" t="s">
        <v>3970</v>
      </c>
      <c r="N56" s="20"/>
    </row>
    <row r="57" spans="2:14" x14ac:dyDescent="0.2">
      <c r="B57" s="222">
        <v>45115</v>
      </c>
      <c r="C57" s="223" t="s">
        <v>3472</v>
      </c>
      <c r="D57" s="223"/>
      <c r="E57" s="224" t="s">
        <v>3450</v>
      </c>
      <c r="F57" s="225" t="s">
        <v>3859</v>
      </c>
      <c r="G57" s="223" t="s">
        <v>3868</v>
      </c>
      <c r="H57" s="223"/>
      <c r="I57" s="226">
        <v>77.5</v>
      </c>
      <c r="J57" s="227" t="s">
        <v>3970</v>
      </c>
      <c r="N57" s="20"/>
    </row>
    <row r="58" spans="2:14" x14ac:dyDescent="0.2">
      <c r="B58" s="222">
        <v>45115</v>
      </c>
      <c r="C58" s="223" t="s">
        <v>3472</v>
      </c>
      <c r="D58" s="223"/>
      <c r="E58" s="224" t="s">
        <v>3450</v>
      </c>
      <c r="F58" s="225" t="s">
        <v>3859</v>
      </c>
      <c r="G58" s="223" t="s">
        <v>3868</v>
      </c>
      <c r="H58" s="223"/>
      <c r="I58" s="226">
        <v>18.13</v>
      </c>
      <c r="J58" s="227" t="s">
        <v>3970</v>
      </c>
      <c r="N58" s="20"/>
    </row>
    <row r="59" spans="2:14" x14ac:dyDescent="0.2">
      <c r="B59" s="222">
        <v>45115</v>
      </c>
      <c r="C59" s="223" t="s">
        <v>3472</v>
      </c>
      <c r="D59" s="223"/>
      <c r="E59" s="224" t="s">
        <v>3450</v>
      </c>
      <c r="F59" s="225" t="s">
        <v>3859</v>
      </c>
      <c r="G59" s="223" t="s">
        <v>3868</v>
      </c>
      <c r="H59" s="223"/>
      <c r="I59" s="226">
        <v>125</v>
      </c>
      <c r="J59" s="227" t="s">
        <v>3970</v>
      </c>
      <c r="N59" s="20"/>
    </row>
    <row r="60" spans="2:14" x14ac:dyDescent="0.2">
      <c r="B60" s="222">
        <v>45115</v>
      </c>
      <c r="C60" s="223" t="s">
        <v>3472</v>
      </c>
      <c r="D60" s="223"/>
      <c r="E60" s="224" t="s">
        <v>3450</v>
      </c>
      <c r="F60" s="225" t="s">
        <v>3859</v>
      </c>
      <c r="G60" s="223" t="s">
        <v>3868</v>
      </c>
      <c r="H60" s="223"/>
      <c r="I60" s="226">
        <v>13.13</v>
      </c>
      <c r="J60" s="227" t="s">
        <v>3970</v>
      </c>
      <c r="N60" s="20"/>
    </row>
    <row r="61" spans="2:14" x14ac:dyDescent="0.2">
      <c r="B61" s="222">
        <v>45129</v>
      </c>
      <c r="C61" s="223" t="s">
        <v>3472</v>
      </c>
      <c r="D61" s="223"/>
      <c r="E61" s="224" t="s">
        <v>3450</v>
      </c>
      <c r="F61" s="225" t="s">
        <v>3860</v>
      </c>
      <c r="G61" s="223" t="s">
        <v>3869</v>
      </c>
      <c r="H61" s="223"/>
      <c r="I61" s="226">
        <v>125</v>
      </c>
      <c r="J61" s="227" t="s">
        <v>3970</v>
      </c>
      <c r="N61" s="20"/>
    </row>
    <row r="62" spans="2:14" x14ac:dyDescent="0.2">
      <c r="B62" s="222">
        <v>45129</v>
      </c>
      <c r="C62" s="223" t="s">
        <v>3472</v>
      </c>
      <c r="D62" s="223"/>
      <c r="E62" s="224" t="s">
        <v>3450</v>
      </c>
      <c r="F62" s="225" t="s">
        <v>3860</v>
      </c>
      <c r="G62" s="223" t="s">
        <v>3869</v>
      </c>
      <c r="H62" s="223"/>
      <c r="I62" s="226">
        <v>1125</v>
      </c>
      <c r="J62" s="227" t="s">
        <v>3970</v>
      </c>
      <c r="N62" s="20"/>
    </row>
    <row r="63" spans="2:14" ht="25.5" x14ac:dyDescent="0.2">
      <c r="B63" s="222">
        <v>45129</v>
      </c>
      <c r="C63" s="223" t="s">
        <v>3472</v>
      </c>
      <c r="D63" s="223"/>
      <c r="E63" s="224" t="s">
        <v>3450</v>
      </c>
      <c r="F63" s="225" t="s">
        <v>3875</v>
      </c>
      <c r="G63" s="223" t="s">
        <v>3869</v>
      </c>
      <c r="H63" s="223"/>
      <c r="I63" s="226">
        <v>77.489999999999995</v>
      </c>
      <c r="J63" s="227" t="s">
        <v>3970</v>
      </c>
      <c r="N63" s="20"/>
    </row>
    <row r="64" spans="2:14" ht="25.5" x14ac:dyDescent="0.2">
      <c r="B64" s="222">
        <v>45129</v>
      </c>
      <c r="C64" s="223" t="s">
        <v>3472</v>
      </c>
      <c r="D64" s="223"/>
      <c r="E64" s="224" t="s">
        <v>3450</v>
      </c>
      <c r="F64" s="225" t="s">
        <v>3875</v>
      </c>
      <c r="G64" s="223" t="s">
        <v>3869</v>
      </c>
      <c r="H64" s="223"/>
      <c r="I64" s="226">
        <v>18.12</v>
      </c>
      <c r="J64" s="227" t="s">
        <v>3970</v>
      </c>
      <c r="N64" s="20"/>
    </row>
    <row r="65" spans="2:14" ht="25.5" x14ac:dyDescent="0.2">
      <c r="B65" s="222">
        <v>45129</v>
      </c>
      <c r="C65" s="223" t="s">
        <v>3472</v>
      </c>
      <c r="D65" s="223"/>
      <c r="E65" s="224" t="s">
        <v>3450</v>
      </c>
      <c r="F65" s="225" t="s">
        <v>3875</v>
      </c>
      <c r="G65" s="223" t="s">
        <v>3869</v>
      </c>
      <c r="H65" s="223"/>
      <c r="I65" s="226">
        <v>125</v>
      </c>
      <c r="J65" s="227" t="s">
        <v>3970</v>
      </c>
      <c r="N65" s="20"/>
    </row>
    <row r="66" spans="2:14" ht="25.5" x14ac:dyDescent="0.2">
      <c r="B66" s="222">
        <v>45129</v>
      </c>
      <c r="C66" s="223" t="s">
        <v>3472</v>
      </c>
      <c r="D66" s="223"/>
      <c r="E66" s="224" t="s">
        <v>3450</v>
      </c>
      <c r="F66" s="225" t="s">
        <v>3875</v>
      </c>
      <c r="G66" s="223" t="s">
        <v>3869</v>
      </c>
      <c r="H66" s="223"/>
      <c r="I66" s="226">
        <v>13.12</v>
      </c>
      <c r="J66" s="227" t="s">
        <v>3970</v>
      </c>
      <c r="N66" s="20"/>
    </row>
    <row r="67" spans="2:14" x14ac:dyDescent="0.2">
      <c r="B67" s="222">
        <v>45143</v>
      </c>
      <c r="C67" s="223" t="s">
        <v>3472</v>
      </c>
      <c r="D67" s="223"/>
      <c r="E67" s="224" t="s">
        <v>3450</v>
      </c>
      <c r="F67" s="225" t="s">
        <v>3861</v>
      </c>
      <c r="G67" s="223" t="s">
        <v>3870</v>
      </c>
      <c r="H67" s="223"/>
      <c r="I67" s="226">
        <v>1250</v>
      </c>
      <c r="J67" s="227" t="s">
        <v>3970</v>
      </c>
      <c r="N67" s="20"/>
    </row>
    <row r="68" spans="2:14" ht="25.5" x14ac:dyDescent="0.2">
      <c r="B68" s="222">
        <v>45143</v>
      </c>
      <c r="C68" s="223" t="s">
        <v>3472</v>
      </c>
      <c r="D68" s="223"/>
      <c r="E68" s="224" t="s">
        <v>3450</v>
      </c>
      <c r="F68" s="225" t="s">
        <v>3876</v>
      </c>
      <c r="G68" s="223" t="s">
        <v>3870</v>
      </c>
      <c r="H68" s="223"/>
      <c r="I68" s="226">
        <v>77.5</v>
      </c>
      <c r="J68" s="227" t="s">
        <v>3970</v>
      </c>
      <c r="N68" s="20"/>
    </row>
    <row r="69" spans="2:14" ht="25.5" x14ac:dyDescent="0.2">
      <c r="B69" s="222">
        <v>45143</v>
      </c>
      <c r="C69" s="223" t="s">
        <v>3472</v>
      </c>
      <c r="D69" s="223"/>
      <c r="E69" s="224" t="s">
        <v>3450</v>
      </c>
      <c r="F69" s="225" t="s">
        <v>3876</v>
      </c>
      <c r="G69" s="223" t="s">
        <v>3870</v>
      </c>
      <c r="H69" s="223"/>
      <c r="I69" s="226">
        <v>18.13</v>
      </c>
      <c r="J69" s="227" t="s">
        <v>3970</v>
      </c>
      <c r="N69" s="20"/>
    </row>
    <row r="70" spans="2:14" ht="25.5" x14ac:dyDescent="0.2">
      <c r="B70" s="222">
        <v>45143</v>
      </c>
      <c r="C70" s="223" t="s">
        <v>3472</v>
      </c>
      <c r="D70" s="223"/>
      <c r="E70" s="224" t="s">
        <v>3450</v>
      </c>
      <c r="F70" s="225" t="s">
        <v>3876</v>
      </c>
      <c r="G70" s="223" t="s">
        <v>3870</v>
      </c>
      <c r="H70" s="223"/>
      <c r="I70" s="226">
        <v>125</v>
      </c>
      <c r="J70" s="227" t="s">
        <v>3970</v>
      </c>
      <c r="N70" s="20"/>
    </row>
    <row r="71" spans="2:14" ht="25.5" x14ac:dyDescent="0.2">
      <c r="B71" s="222">
        <v>45143</v>
      </c>
      <c r="C71" s="223" t="s">
        <v>3472</v>
      </c>
      <c r="D71" s="223"/>
      <c r="E71" s="224" t="s">
        <v>3450</v>
      </c>
      <c r="F71" s="225" t="s">
        <v>3876</v>
      </c>
      <c r="G71" s="223" t="s">
        <v>3870</v>
      </c>
      <c r="H71" s="223"/>
      <c r="I71" s="226">
        <v>13.13</v>
      </c>
      <c r="J71" s="227" t="s">
        <v>3970</v>
      </c>
      <c r="N71" s="20"/>
    </row>
    <row r="72" spans="2:14" x14ac:dyDescent="0.2">
      <c r="B72" s="222">
        <v>45157</v>
      </c>
      <c r="C72" s="223" t="s">
        <v>3472</v>
      </c>
      <c r="D72" s="223"/>
      <c r="E72" s="224" t="s">
        <v>3450</v>
      </c>
      <c r="F72" s="225" t="s">
        <v>3862</v>
      </c>
      <c r="G72" s="223" t="s">
        <v>3871</v>
      </c>
      <c r="H72" s="223"/>
      <c r="I72" s="226">
        <v>1250</v>
      </c>
      <c r="J72" s="227" t="s">
        <v>3970</v>
      </c>
      <c r="N72" s="20"/>
    </row>
    <row r="73" spans="2:14" ht="25.5" x14ac:dyDescent="0.2">
      <c r="B73" s="222">
        <v>45157</v>
      </c>
      <c r="C73" s="223" t="s">
        <v>3472</v>
      </c>
      <c r="D73" s="223"/>
      <c r="E73" s="224" t="s">
        <v>3450</v>
      </c>
      <c r="F73" s="225" t="s">
        <v>3877</v>
      </c>
      <c r="G73" s="223" t="s">
        <v>3871</v>
      </c>
      <c r="H73" s="223"/>
      <c r="I73" s="226">
        <v>77.5</v>
      </c>
      <c r="J73" s="227" t="s">
        <v>3970</v>
      </c>
      <c r="N73" s="20"/>
    </row>
    <row r="74" spans="2:14" ht="25.5" x14ac:dyDescent="0.2">
      <c r="B74" s="222">
        <v>45157</v>
      </c>
      <c r="C74" s="223" t="s">
        <v>3472</v>
      </c>
      <c r="D74" s="223"/>
      <c r="E74" s="224" t="s">
        <v>3450</v>
      </c>
      <c r="F74" s="225" t="s">
        <v>3877</v>
      </c>
      <c r="G74" s="223" t="s">
        <v>3871</v>
      </c>
      <c r="H74" s="223"/>
      <c r="I74" s="226">
        <v>18.13</v>
      </c>
      <c r="J74" s="227" t="s">
        <v>3970</v>
      </c>
      <c r="N74" s="20"/>
    </row>
    <row r="75" spans="2:14" ht="25.5" x14ac:dyDescent="0.2">
      <c r="B75" s="222">
        <v>45157</v>
      </c>
      <c r="C75" s="223" t="s">
        <v>3472</v>
      </c>
      <c r="D75" s="223"/>
      <c r="E75" s="224" t="s">
        <v>3450</v>
      </c>
      <c r="F75" s="225" t="s">
        <v>3877</v>
      </c>
      <c r="G75" s="223" t="s">
        <v>3871</v>
      </c>
      <c r="H75" s="223"/>
      <c r="I75" s="226">
        <v>125</v>
      </c>
      <c r="J75" s="227" t="s">
        <v>3970</v>
      </c>
      <c r="N75" s="20"/>
    </row>
    <row r="76" spans="2:14" ht="25.5" x14ac:dyDescent="0.2">
      <c r="B76" s="222">
        <v>45157</v>
      </c>
      <c r="C76" s="223" t="s">
        <v>3472</v>
      </c>
      <c r="D76" s="223"/>
      <c r="E76" s="224" t="s">
        <v>3450</v>
      </c>
      <c r="F76" s="225" t="s">
        <v>3877</v>
      </c>
      <c r="G76" s="223" t="s">
        <v>3871</v>
      </c>
      <c r="H76" s="223"/>
      <c r="I76" s="226">
        <v>13.13</v>
      </c>
      <c r="J76" s="227" t="s">
        <v>3970</v>
      </c>
      <c r="N76" s="20"/>
    </row>
    <row r="77" spans="2:14" x14ac:dyDescent="0.2">
      <c r="B77" s="222">
        <v>45171</v>
      </c>
      <c r="C77" s="223" t="s">
        <v>3472</v>
      </c>
      <c r="D77" s="223"/>
      <c r="E77" s="224" t="s">
        <v>3450</v>
      </c>
      <c r="F77" s="225" t="s">
        <v>3863</v>
      </c>
      <c r="G77" s="223" t="s">
        <v>3872</v>
      </c>
      <c r="H77" s="223"/>
      <c r="I77" s="226">
        <v>1250</v>
      </c>
      <c r="J77" s="227" t="s">
        <v>3970</v>
      </c>
      <c r="N77" s="20"/>
    </row>
    <row r="78" spans="2:14" ht="25.5" x14ac:dyDescent="0.2">
      <c r="B78" s="222">
        <v>45171</v>
      </c>
      <c r="C78" s="223" t="s">
        <v>3472</v>
      </c>
      <c r="D78" s="223"/>
      <c r="E78" s="224" t="s">
        <v>3450</v>
      </c>
      <c r="F78" s="225" t="s">
        <v>3878</v>
      </c>
      <c r="G78" s="223" t="s">
        <v>3872</v>
      </c>
      <c r="H78" s="223"/>
      <c r="I78" s="226">
        <v>77.5</v>
      </c>
      <c r="J78" s="227" t="s">
        <v>3970</v>
      </c>
      <c r="N78" s="20"/>
    </row>
    <row r="79" spans="2:14" ht="25.5" x14ac:dyDescent="0.2">
      <c r="B79" s="222">
        <v>45171</v>
      </c>
      <c r="C79" s="223" t="s">
        <v>3472</v>
      </c>
      <c r="D79" s="223"/>
      <c r="E79" s="224" t="s">
        <v>3450</v>
      </c>
      <c r="F79" s="225" t="s">
        <v>3878</v>
      </c>
      <c r="G79" s="223" t="s">
        <v>3872</v>
      </c>
      <c r="H79" s="223"/>
      <c r="I79" s="226">
        <v>18.13</v>
      </c>
      <c r="J79" s="227" t="s">
        <v>3970</v>
      </c>
      <c r="N79" s="20"/>
    </row>
    <row r="80" spans="2:14" ht="25.5" x14ac:dyDescent="0.2">
      <c r="B80" s="222">
        <v>45171</v>
      </c>
      <c r="C80" s="223" t="s">
        <v>3472</v>
      </c>
      <c r="D80" s="223"/>
      <c r="E80" s="224" t="s">
        <v>3450</v>
      </c>
      <c r="F80" s="225" t="s">
        <v>3878</v>
      </c>
      <c r="G80" s="223" t="s">
        <v>3872</v>
      </c>
      <c r="H80" s="223"/>
      <c r="I80" s="226">
        <v>125</v>
      </c>
      <c r="J80" s="227" t="s">
        <v>3970</v>
      </c>
      <c r="N80" s="20"/>
    </row>
    <row r="81" spans="2:14" ht="25.5" x14ac:dyDescent="0.2">
      <c r="B81" s="222">
        <v>45171</v>
      </c>
      <c r="C81" s="223" t="s">
        <v>3472</v>
      </c>
      <c r="D81" s="223"/>
      <c r="E81" s="224" t="s">
        <v>3450</v>
      </c>
      <c r="F81" s="225" t="s">
        <v>3878</v>
      </c>
      <c r="G81" s="223" t="s">
        <v>3872</v>
      </c>
      <c r="H81" s="223"/>
      <c r="I81" s="226">
        <v>13.13</v>
      </c>
      <c r="J81" s="227" t="s">
        <v>3970</v>
      </c>
      <c r="N81" s="20"/>
    </row>
    <row r="82" spans="2:14" x14ac:dyDescent="0.2">
      <c r="B82" s="222">
        <v>45185</v>
      </c>
      <c r="C82" s="223" t="s">
        <v>3472</v>
      </c>
      <c r="D82" s="223"/>
      <c r="E82" s="224" t="s">
        <v>3450</v>
      </c>
      <c r="F82" s="225" t="s">
        <v>3864</v>
      </c>
      <c r="G82" s="223" t="s">
        <v>3873</v>
      </c>
      <c r="H82" s="223"/>
      <c r="I82" s="226">
        <v>125</v>
      </c>
      <c r="J82" s="227" t="s">
        <v>3970</v>
      </c>
      <c r="N82" s="20"/>
    </row>
    <row r="83" spans="2:14" x14ac:dyDescent="0.2">
      <c r="B83" s="222">
        <v>45185</v>
      </c>
      <c r="C83" s="223" t="s">
        <v>3472</v>
      </c>
      <c r="D83" s="223"/>
      <c r="E83" s="224" t="s">
        <v>3450</v>
      </c>
      <c r="F83" s="225" t="s">
        <v>3864</v>
      </c>
      <c r="G83" s="223" t="s">
        <v>3873</v>
      </c>
      <c r="H83" s="223"/>
      <c r="I83" s="226">
        <v>1125</v>
      </c>
      <c r="J83" s="227" t="s">
        <v>3970</v>
      </c>
      <c r="N83" s="20"/>
    </row>
    <row r="84" spans="2:14" ht="25.5" x14ac:dyDescent="0.2">
      <c r="B84" s="222">
        <v>45185</v>
      </c>
      <c r="C84" s="223" t="s">
        <v>3472</v>
      </c>
      <c r="D84" s="223"/>
      <c r="E84" s="224" t="s">
        <v>3450</v>
      </c>
      <c r="F84" s="225" t="s">
        <v>3879</v>
      </c>
      <c r="G84" s="223" t="s">
        <v>3873</v>
      </c>
      <c r="H84" s="223"/>
      <c r="I84" s="226">
        <v>77.489999999999995</v>
      </c>
      <c r="J84" s="227" t="s">
        <v>3970</v>
      </c>
      <c r="N84" s="20"/>
    </row>
    <row r="85" spans="2:14" ht="25.5" x14ac:dyDescent="0.2">
      <c r="B85" s="222">
        <v>45185</v>
      </c>
      <c r="C85" s="223" t="s">
        <v>3472</v>
      </c>
      <c r="D85" s="223"/>
      <c r="E85" s="224" t="s">
        <v>3450</v>
      </c>
      <c r="F85" s="225" t="s">
        <v>3879</v>
      </c>
      <c r="G85" s="223" t="s">
        <v>3873</v>
      </c>
      <c r="H85" s="223"/>
      <c r="I85" s="226">
        <v>18.12</v>
      </c>
      <c r="J85" s="227" t="s">
        <v>3970</v>
      </c>
      <c r="N85" s="20"/>
    </row>
    <row r="86" spans="2:14" ht="25.5" x14ac:dyDescent="0.2">
      <c r="B86" s="222">
        <v>45185</v>
      </c>
      <c r="C86" s="223" t="s">
        <v>3472</v>
      </c>
      <c r="D86" s="223"/>
      <c r="E86" s="224" t="s">
        <v>3450</v>
      </c>
      <c r="F86" s="225" t="s">
        <v>3879</v>
      </c>
      <c r="G86" s="223" t="s">
        <v>3873</v>
      </c>
      <c r="H86" s="223"/>
      <c r="I86" s="226">
        <v>125</v>
      </c>
      <c r="J86" s="227" t="s">
        <v>3970</v>
      </c>
      <c r="N86" s="20"/>
    </row>
    <row r="87" spans="2:14" ht="25.5" x14ac:dyDescent="0.2">
      <c r="B87" s="222">
        <v>45185</v>
      </c>
      <c r="C87" s="223" t="s">
        <v>3472</v>
      </c>
      <c r="D87" s="223"/>
      <c r="E87" s="224" t="s">
        <v>3450</v>
      </c>
      <c r="F87" s="225" t="s">
        <v>3879</v>
      </c>
      <c r="G87" s="223" t="s">
        <v>3873</v>
      </c>
      <c r="H87" s="223"/>
      <c r="I87" s="226">
        <v>13.12</v>
      </c>
      <c r="J87" s="227" t="s">
        <v>3970</v>
      </c>
      <c r="N87" s="20"/>
    </row>
    <row r="88" spans="2:14" x14ac:dyDescent="0.2">
      <c r="B88" s="222">
        <v>45199</v>
      </c>
      <c r="C88" s="223" t="s">
        <v>3472</v>
      </c>
      <c r="D88" s="223"/>
      <c r="E88" s="224" t="s">
        <v>3450</v>
      </c>
      <c r="F88" s="225" t="s">
        <v>3865</v>
      </c>
      <c r="G88" s="223" t="s">
        <v>3874</v>
      </c>
      <c r="H88" s="223"/>
      <c r="I88" s="226">
        <v>1250</v>
      </c>
      <c r="J88" s="227" t="s">
        <v>3970</v>
      </c>
      <c r="N88" s="20"/>
    </row>
    <row r="89" spans="2:14" ht="25.5" x14ac:dyDescent="0.2">
      <c r="B89" s="222">
        <v>45199</v>
      </c>
      <c r="C89" s="223" t="s">
        <v>3472</v>
      </c>
      <c r="D89" s="223"/>
      <c r="E89" s="224" t="s">
        <v>3450</v>
      </c>
      <c r="F89" s="225" t="s">
        <v>3880</v>
      </c>
      <c r="G89" s="223" t="s">
        <v>3874</v>
      </c>
      <c r="H89" s="223"/>
      <c r="I89" s="226">
        <v>77.5</v>
      </c>
      <c r="J89" s="227" t="s">
        <v>3970</v>
      </c>
      <c r="N89" s="20"/>
    </row>
    <row r="90" spans="2:14" ht="25.5" x14ac:dyDescent="0.2">
      <c r="B90" s="222">
        <v>45199</v>
      </c>
      <c r="C90" s="223" t="s">
        <v>3472</v>
      </c>
      <c r="D90" s="223"/>
      <c r="E90" s="224" t="s">
        <v>3450</v>
      </c>
      <c r="F90" s="225" t="s">
        <v>3880</v>
      </c>
      <c r="G90" s="223" t="s">
        <v>3874</v>
      </c>
      <c r="H90" s="223"/>
      <c r="I90" s="226">
        <v>18.13</v>
      </c>
      <c r="J90" s="227" t="s">
        <v>3970</v>
      </c>
      <c r="N90" s="20"/>
    </row>
    <row r="91" spans="2:14" ht="25.5" x14ac:dyDescent="0.2">
      <c r="B91" s="222">
        <v>45199</v>
      </c>
      <c r="C91" s="223" t="s">
        <v>3472</v>
      </c>
      <c r="D91" s="223"/>
      <c r="E91" s="224" t="s">
        <v>3450</v>
      </c>
      <c r="F91" s="225" t="s">
        <v>3880</v>
      </c>
      <c r="G91" s="223" t="s">
        <v>3874</v>
      </c>
      <c r="H91" s="223"/>
      <c r="I91" s="226">
        <v>13.13</v>
      </c>
      <c r="J91" s="227" t="s">
        <v>3970</v>
      </c>
      <c r="L91" s="38"/>
      <c r="N91" s="20"/>
    </row>
    <row r="92" spans="2:14" x14ac:dyDescent="0.2">
      <c r="C92" s="20"/>
      <c r="D92" s="20"/>
      <c r="F92" s="150"/>
      <c r="J92" s="37"/>
      <c r="L92" s="38"/>
      <c r="N92" s="20"/>
    </row>
    <row r="93" spans="2:14" x14ac:dyDescent="0.2">
      <c r="C93" s="20"/>
      <c r="D93" s="20"/>
      <c r="F93" s="150"/>
      <c r="J93" s="37"/>
      <c r="N93" s="20"/>
    </row>
    <row r="94" spans="2:14" x14ac:dyDescent="0.2">
      <c r="B94" s="222">
        <v>45112</v>
      </c>
      <c r="C94" s="223" t="s">
        <v>3472</v>
      </c>
      <c r="D94" s="223"/>
      <c r="E94" s="224" t="s">
        <v>3777</v>
      </c>
      <c r="F94" s="225"/>
      <c r="G94" s="223" t="s">
        <v>3881</v>
      </c>
      <c r="H94" s="223"/>
      <c r="I94" s="226">
        <v>1475.46</v>
      </c>
      <c r="J94" s="227" t="s">
        <v>3970</v>
      </c>
      <c r="N94" s="20"/>
    </row>
    <row r="95" spans="2:14" x14ac:dyDescent="0.2">
      <c r="B95" s="222">
        <v>45125</v>
      </c>
      <c r="C95" s="223" t="s">
        <v>3472</v>
      </c>
      <c r="D95" s="223"/>
      <c r="E95" s="224" t="s">
        <v>3777</v>
      </c>
      <c r="F95" s="225"/>
      <c r="G95" s="223" t="s">
        <v>3882</v>
      </c>
      <c r="H95" s="223"/>
      <c r="I95" s="226">
        <v>1475.46</v>
      </c>
      <c r="J95" s="227" t="s">
        <v>3970</v>
      </c>
      <c r="N95" s="20"/>
    </row>
    <row r="96" spans="2:14" x14ac:dyDescent="0.2">
      <c r="B96" s="222">
        <v>45134</v>
      </c>
      <c r="C96" s="223" t="s">
        <v>3472</v>
      </c>
      <c r="D96" s="223"/>
      <c r="E96" s="224" t="s">
        <v>3777</v>
      </c>
      <c r="F96" s="225"/>
      <c r="G96" s="223" t="s">
        <v>3883</v>
      </c>
      <c r="H96" s="223"/>
      <c r="I96" s="226">
        <v>1475.46</v>
      </c>
      <c r="J96" s="227" t="s">
        <v>3970</v>
      </c>
      <c r="N96" s="20"/>
    </row>
    <row r="97" spans="2:14" x14ac:dyDescent="0.2">
      <c r="B97" s="222">
        <v>45148</v>
      </c>
      <c r="C97" s="223" t="s">
        <v>3472</v>
      </c>
      <c r="D97" s="223"/>
      <c r="E97" s="224" t="s">
        <v>3777</v>
      </c>
      <c r="F97" s="225"/>
      <c r="G97" s="223" t="s">
        <v>3884</v>
      </c>
      <c r="H97" s="223"/>
      <c r="I97" s="226">
        <v>1639.4</v>
      </c>
      <c r="J97" s="227" t="s">
        <v>3970</v>
      </c>
      <c r="N97" s="20"/>
    </row>
    <row r="98" spans="2:14" x14ac:dyDescent="0.2">
      <c r="B98" s="222">
        <v>45162</v>
      </c>
      <c r="C98" s="223" t="s">
        <v>3472</v>
      </c>
      <c r="D98" s="223"/>
      <c r="E98" s="224" t="s">
        <v>3777</v>
      </c>
      <c r="F98" s="225"/>
      <c r="G98" s="223" t="s">
        <v>3885</v>
      </c>
      <c r="H98" s="223"/>
      <c r="I98" s="226">
        <v>1428.58</v>
      </c>
      <c r="J98" s="227" t="s">
        <v>3970</v>
      </c>
      <c r="N98" s="20"/>
    </row>
    <row r="99" spans="2:14" x14ac:dyDescent="0.2">
      <c r="B99" s="222">
        <v>45177</v>
      </c>
      <c r="C99" s="223" t="s">
        <v>3472</v>
      </c>
      <c r="D99" s="223"/>
      <c r="E99" s="224" t="s">
        <v>3777</v>
      </c>
      <c r="F99" s="225"/>
      <c r="G99" s="223" t="s">
        <v>3886</v>
      </c>
      <c r="H99" s="223"/>
      <c r="I99" s="226">
        <v>1428.58</v>
      </c>
      <c r="J99" s="227" t="s">
        <v>3970</v>
      </c>
      <c r="N99" s="20"/>
    </row>
    <row r="100" spans="2:14" x14ac:dyDescent="0.2">
      <c r="B100" s="222">
        <v>45190</v>
      </c>
      <c r="C100" s="223" t="s">
        <v>3472</v>
      </c>
      <c r="D100" s="223"/>
      <c r="E100" s="224" t="s">
        <v>3777</v>
      </c>
      <c r="F100" s="225"/>
      <c r="G100" s="223" t="s">
        <v>3887</v>
      </c>
      <c r="H100" s="223"/>
      <c r="I100" s="226">
        <v>1428.58</v>
      </c>
      <c r="J100" s="227" t="s">
        <v>3970</v>
      </c>
      <c r="N100" s="20"/>
    </row>
    <row r="101" spans="2:14" x14ac:dyDescent="0.2">
      <c r="C101" s="20"/>
      <c r="D101" s="20"/>
      <c r="F101" s="150"/>
      <c r="J101" s="37"/>
      <c r="N101" s="20"/>
    </row>
    <row r="102" spans="2:14" x14ac:dyDescent="0.2">
      <c r="B102" s="222">
        <v>45112</v>
      </c>
      <c r="C102" s="223" t="s">
        <v>3472</v>
      </c>
      <c r="D102" s="223"/>
      <c r="E102" s="224" t="s">
        <v>3345</v>
      </c>
      <c r="F102" s="225"/>
      <c r="G102" s="223" t="s">
        <v>3888</v>
      </c>
      <c r="H102" s="223"/>
      <c r="I102" s="226">
        <v>1475.46</v>
      </c>
      <c r="J102" s="227" t="s">
        <v>3970</v>
      </c>
      <c r="N102" s="20"/>
    </row>
    <row r="103" spans="2:14" x14ac:dyDescent="0.2">
      <c r="B103" s="222">
        <v>45125</v>
      </c>
      <c r="C103" s="223" t="s">
        <v>3472</v>
      </c>
      <c r="D103" s="223"/>
      <c r="E103" s="224" t="s">
        <v>3345</v>
      </c>
      <c r="F103" s="225"/>
      <c r="G103" s="223" t="s">
        <v>3889</v>
      </c>
      <c r="H103" s="223"/>
      <c r="I103" s="226">
        <v>1475.46</v>
      </c>
      <c r="J103" s="227" t="s">
        <v>3970</v>
      </c>
      <c r="N103" s="20"/>
    </row>
    <row r="104" spans="2:14" x14ac:dyDescent="0.2">
      <c r="B104" s="222">
        <v>45134</v>
      </c>
      <c r="C104" s="223" t="s">
        <v>3472</v>
      </c>
      <c r="D104" s="223"/>
      <c r="E104" s="224" t="s">
        <v>3345</v>
      </c>
      <c r="F104" s="225"/>
      <c r="G104" s="223" t="s">
        <v>3890</v>
      </c>
      <c r="H104" s="223"/>
      <c r="I104" s="226">
        <v>1475.46</v>
      </c>
      <c r="J104" s="227" t="s">
        <v>3970</v>
      </c>
      <c r="N104" s="20"/>
    </row>
    <row r="105" spans="2:14" x14ac:dyDescent="0.2">
      <c r="B105" s="222">
        <v>45134</v>
      </c>
      <c r="C105" s="223" t="s">
        <v>3472</v>
      </c>
      <c r="D105" s="223"/>
      <c r="E105" s="224" t="s">
        <v>3776</v>
      </c>
      <c r="F105" s="225"/>
      <c r="G105" s="223" t="s">
        <v>3891</v>
      </c>
      <c r="H105" s="223"/>
      <c r="I105" s="226">
        <v>1500</v>
      </c>
      <c r="J105" s="227" t="s">
        <v>3970</v>
      </c>
      <c r="N105" s="20"/>
    </row>
    <row r="106" spans="2:14" x14ac:dyDescent="0.2">
      <c r="C106" s="20"/>
      <c r="D106" s="20"/>
      <c r="F106" s="150"/>
      <c r="J106" s="37"/>
      <c r="N106" s="20"/>
    </row>
    <row r="107" spans="2:14" x14ac:dyDescent="0.2">
      <c r="B107" s="222">
        <v>45162</v>
      </c>
      <c r="C107" s="223" t="s">
        <v>3472</v>
      </c>
      <c r="D107" s="223"/>
      <c r="E107" s="224" t="s">
        <v>3898</v>
      </c>
      <c r="F107" s="225"/>
      <c r="G107" s="223" t="s">
        <v>3900</v>
      </c>
      <c r="H107" s="223"/>
      <c r="I107" s="226">
        <v>1428.58</v>
      </c>
      <c r="J107" s="227" t="s">
        <v>3970</v>
      </c>
      <c r="N107" s="20"/>
    </row>
    <row r="108" spans="2:14" x14ac:dyDescent="0.2">
      <c r="B108" s="222">
        <v>45177</v>
      </c>
      <c r="C108" s="223" t="s">
        <v>3472</v>
      </c>
      <c r="D108" s="223"/>
      <c r="E108" s="224" t="s">
        <v>3898</v>
      </c>
      <c r="F108" s="225"/>
      <c r="G108" s="223" t="s">
        <v>3901</v>
      </c>
      <c r="H108" s="223"/>
      <c r="I108" s="226">
        <v>1428.58</v>
      </c>
      <c r="J108" s="227" t="s">
        <v>3970</v>
      </c>
      <c r="N108" s="20"/>
    </row>
    <row r="109" spans="2:14" x14ac:dyDescent="0.2">
      <c r="B109" s="222">
        <v>45190</v>
      </c>
      <c r="C109" s="223" t="s">
        <v>3472</v>
      </c>
      <c r="D109" s="223"/>
      <c r="E109" s="224" t="s">
        <v>3898</v>
      </c>
      <c r="F109" s="225"/>
      <c r="G109" s="223" t="s">
        <v>3902</v>
      </c>
      <c r="H109" s="223"/>
      <c r="I109" s="226">
        <v>1428.58</v>
      </c>
      <c r="J109" s="227" t="s">
        <v>3970</v>
      </c>
      <c r="N109" s="20"/>
    </row>
    <row r="110" spans="2:14" x14ac:dyDescent="0.2">
      <c r="B110" s="222">
        <v>45148</v>
      </c>
      <c r="C110" s="223" t="s">
        <v>3472</v>
      </c>
      <c r="D110" s="223"/>
      <c r="E110" s="224" t="s">
        <v>3899</v>
      </c>
      <c r="F110" s="225"/>
      <c r="G110" s="223" t="s">
        <v>3903</v>
      </c>
      <c r="H110" s="223"/>
      <c r="I110" s="226">
        <v>1639.4</v>
      </c>
      <c r="J110" s="227" t="s">
        <v>3970</v>
      </c>
      <c r="N110" s="20"/>
    </row>
    <row r="111" spans="2:14" x14ac:dyDescent="0.2">
      <c r="B111" s="222">
        <v>45162</v>
      </c>
      <c r="C111" s="223" t="s">
        <v>3472</v>
      </c>
      <c r="D111" s="223"/>
      <c r="E111" s="224" t="s">
        <v>3899</v>
      </c>
      <c r="F111" s="225"/>
      <c r="G111" s="223" t="s">
        <v>3904</v>
      </c>
      <c r="H111" s="223"/>
      <c r="I111" s="226">
        <v>1428.58</v>
      </c>
      <c r="J111" s="227" t="s">
        <v>3970</v>
      </c>
      <c r="N111" s="20"/>
    </row>
    <row r="112" spans="2:14" x14ac:dyDescent="0.2">
      <c r="B112" s="222">
        <v>45177</v>
      </c>
      <c r="C112" s="223" t="s">
        <v>3472</v>
      </c>
      <c r="D112" s="223"/>
      <c r="E112" s="224" t="s">
        <v>3899</v>
      </c>
      <c r="F112" s="225"/>
      <c r="G112" s="223" t="s">
        <v>3905</v>
      </c>
      <c r="H112" s="223"/>
      <c r="I112" s="226">
        <v>1428.58</v>
      </c>
      <c r="J112" s="227" t="s">
        <v>3970</v>
      </c>
      <c r="N112" s="20"/>
    </row>
    <row r="113" spans="2:14" x14ac:dyDescent="0.2">
      <c r="B113" s="222">
        <v>45190</v>
      </c>
      <c r="C113" s="223" t="s">
        <v>3472</v>
      </c>
      <c r="D113" s="223"/>
      <c r="E113" s="224" t="s">
        <v>3899</v>
      </c>
      <c r="F113" s="225"/>
      <c r="G113" s="223" t="s">
        <v>3906</v>
      </c>
      <c r="H113" s="223"/>
      <c r="I113" s="226">
        <v>1428.58</v>
      </c>
      <c r="J113" s="227" t="s">
        <v>3970</v>
      </c>
      <c r="N113" s="20"/>
    </row>
    <row r="114" spans="2:14" x14ac:dyDescent="0.2">
      <c r="C114" s="20"/>
      <c r="D114" s="20"/>
      <c r="F114" s="150"/>
      <c r="J114" s="37"/>
      <c r="N114" s="20"/>
    </row>
    <row r="115" spans="2:14" x14ac:dyDescent="0.2">
      <c r="B115" s="222">
        <v>45131</v>
      </c>
      <c r="C115" s="223" t="s">
        <v>3472</v>
      </c>
      <c r="D115" s="223"/>
      <c r="E115" s="224" t="s">
        <v>3656</v>
      </c>
      <c r="F115" s="225"/>
      <c r="G115" s="223" t="s">
        <v>3908</v>
      </c>
      <c r="H115" s="223"/>
      <c r="I115" s="226">
        <v>1587</v>
      </c>
      <c r="J115" s="227" t="s">
        <v>3970</v>
      </c>
      <c r="N115" s="20"/>
    </row>
    <row r="116" spans="2:14" x14ac:dyDescent="0.2">
      <c r="B116" s="222">
        <v>45132</v>
      </c>
      <c r="C116" s="223" t="s">
        <v>3472</v>
      </c>
      <c r="D116" s="223"/>
      <c r="E116" s="224" t="s">
        <v>3802</v>
      </c>
      <c r="F116" s="225"/>
      <c r="G116" s="223" t="s">
        <v>3909</v>
      </c>
      <c r="H116" s="223"/>
      <c r="I116" s="226">
        <v>5250</v>
      </c>
      <c r="J116" s="227" t="s">
        <v>3970</v>
      </c>
      <c r="N116" s="20"/>
    </row>
    <row r="117" spans="2:14" x14ac:dyDescent="0.2">
      <c r="B117" s="222">
        <v>45142</v>
      </c>
      <c r="C117" s="223" t="s">
        <v>3472</v>
      </c>
      <c r="D117" s="223"/>
      <c r="E117" s="224" t="s">
        <v>3656</v>
      </c>
      <c r="F117" s="225"/>
      <c r="G117" s="223" t="s">
        <v>3910</v>
      </c>
      <c r="H117" s="223"/>
      <c r="I117" s="226">
        <v>89976</v>
      </c>
      <c r="J117" s="227" t="s">
        <v>3970</v>
      </c>
      <c r="N117" s="20"/>
    </row>
    <row r="118" spans="2:14" x14ac:dyDescent="0.2">
      <c r="B118" s="222">
        <v>45160</v>
      </c>
      <c r="C118" s="223" t="s">
        <v>3472</v>
      </c>
      <c r="D118" s="223"/>
      <c r="E118" s="224" t="s">
        <v>3907</v>
      </c>
      <c r="F118" s="225"/>
      <c r="G118" s="223" t="s">
        <v>3911</v>
      </c>
      <c r="H118" s="223"/>
      <c r="I118" s="226">
        <v>587.96</v>
      </c>
      <c r="J118" s="227" t="s">
        <v>3970</v>
      </c>
      <c r="N118" s="20"/>
    </row>
    <row r="119" spans="2:14" x14ac:dyDescent="0.2">
      <c r="C119" s="20"/>
      <c r="D119" s="20"/>
      <c r="F119" s="150"/>
      <c r="J119" s="37"/>
      <c r="N119" s="20"/>
    </row>
    <row r="120" spans="2:14" x14ac:dyDescent="0.2">
      <c r="B120" s="222"/>
      <c r="C120" s="223"/>
      <c r="D120" s="223"/>
      <c r="E120" s="224" t="s">
        <v>3656</v>
      </c>
      <c r="F120" s="225"/>
      <c r="G120" s="223" t="s">
        <v>3916</v>
      </c>
      <c r="H120" s="223"/>
      <c r="I120" s="226">
        <v>10000</v>
      </c>
      <c r="J120" s="227" t="s">
        <v>3970</v>
      </c>
      <c r="N120" s="20"/>
    </row>
    <row r="121" spans="2:14" x14ac:dyDescent="0.2">
      <c r="C121" s="20"/>
      <c r="D121" s="20"/>
      <c r="F121" s="150"/>
      <c r="J121" s="37"/>
      <c r="N121" s="20"/>
    </row>
    <row r="122" spans="2:14" ht="25.5" x14ac:dyDescent="0.2">
      <c r="B122" s="222"/>
      <c r="C122" s="223"/>
      <c r="D122" s="223"/>
      <c r="E122" s="224" t="s">
        <v>3913</v>
      </c>
      <c r="F122" s="225" t="s">
        <v>3915</v>
      </c>
      <c r="G122" s="223"/>
      <c r="H122" s="223"/>
      <c r="I122" s="226">
        <v>1643.88</v>
      </c>
      <c r="J122" s="228" t="s">
        <v>3974</v>
      </c>
      <c r="N122" s="20"/>
    </row>
    <row r="123" spans="2:14" ht="25.5" x14ac:dyDescent="0.2">
      <c r="B123" s="222"/>
      <c r="C123" s="223"/>
      <c r="D123" s="223"/>
      <c r="E123" s="224" t="s">
        <v>3562</v>
      </c>
      <c r="F123" s="225" t="s">
        <v>3914</v>
      </c>
      <c r="G123" s="223"/>
      <c r="H123" s="223"/>
      <c r="I123" s="226">
        <v>11507</v>
      </c>
      <c r="J123" s="228" t="s">
        <v>3912</v>
      </c>
      <c r="N123" s="20"/>
    </row>
    <row r="124" spans="2:14" x14ac:dyDescent="0.2">
      <c r="B124" s="157"/>
      <c r="C124" s="3"/>
      <c r="D124" s="3"/>
      <c r="F124" s="3"/>
      <c r="G124" s="3"/>
      <c r="H124" s="3"/>
      <c r="I124" s="155"/>
      <c r="J124" s="156"/>
    </row>
    <row r="125" spans="2:14" x14ac:dyDescent="0.2">
      <c r="H125" s="41" t="s">
        <v>628</v>
      </c>
      <c r="I125" s="39">
        <f>SUM(I45:I123)</f>
        <v>160269.4</v>
      </c>
      <c r="J125" s="46"/>
      <c r="K125" s="36"/>
    </row>
    <row r="126" spans="2:14" x14ac:dyDescent="0.2">
      <c r="H126" s="41"/>
      <c r="I126" s="167"/>
      <c r="J126" s="46"/>
      <c r="K126" s="36"/>
    </row>
    <row r="127" spans="2:14" x14ac:dyDescent="0.2">
      <c r="B127" s="26"/>
      <c r="C127" s="26"/>
      <c r="D127" s="26"/>
      <c r="E127" s="11"/>
      <c r="F127" s="56"/>
      <c r="G127" s="31"/>
      <c r="H127" s="159"/>
      <c r="I127" s="160"/>
      <c r="J127" s="46"/>
      <c r="K127" s="36"/>
    </row>
    <row r="128" spans="2:14" ht="42" customHeight="1" x14ac:dyDescent="0.2">
      <c r="B128" s="161" t="s">
        <v>3529</v>
      </c>
      <c r="C128" s="162"/>
      <c r="D128" s="162"/>
      <c r="E128" s="162"/>
      <c r="F128" s="162"/>
      <c r="G128" s="163"/>
      <c r="H128" s="164"/>
      <c r="I128" s="165"/>
      <c r="J128" s="46"/>
      <c r="K128" s="36"/>
    </row>
    <row r="129" spans="2:14" x14ac:dyDescent="0.2">
      <c r="J129" s="46"/>
      <c r="K129" s="36"/>
    </row>
    <row r="130" spans="2:14" x14ac:dyDescent="0.2">
      <c r="B130" s="21" t="s">
        <v>9</v>
      </c>
      <c r="C130" s="21" t="s">
        <v>618</v>
      </c>
      <c r="D130" s="21" t="s">
        <v>619</v>
      </c>
      <c r="E130" s="22" t="s">
        <v>10</v>
      </c>
      <c r="F130" s="55" t="s">
        <v>11</v>
      </c>
      <c r="G130" s="22" t="s">
        <v>12</v>
      </c>
      <c r="H130" s="22" t="s">
        <v>13</v>
      </c>
      <c r="I130" s="23" t="s">
        <v>620</v>
      </c>
      <c r="J130" s="46"/>
      <c r="K130" s="36"/>
    </row>
    <row r="131" spans="2:14" x14ac:dyDescent="0.2">
      <c r="C131" s="20"/>
      <c r="D131" s="20"/>
      <c r="F131" s="150"/>
      <c r="N131" s="20"/>
    </row>
    <row r="132" spans="2:14" x14ac:dyDescent="0.2">
      <c r="B132" s="222">
        <v>45112</v>
      </c>
      <c r="C132" s="223" t="s">
        <v>3472</v>
      </c>
      <c r="D132" s="223"/>
      <c r="E132" s="224" t="s">
        <v>3779</v>
      </c>
      <c r="F132" s="225"/>
      <c r="G132" s="223" t="s">
        <v>3892</v>
      </c>
      <c r="H132" s="223"/>
      <c r="I132" s="226">
        <v>500</v>
      </c>
      <c r="J132" s="227" t="s">
        <v>3970</v>
      </c>
      <c r="K132" s="36"/>
    </row>
    <row r="133" spans="2:14" x14ac:dyDescent="0.2">
      <c r="B133" s="222">
        <v>45125</v>
      </c>
      <c r="C133" s="223" t="s">
        <v>3472</v>
      </c>
      <c r="D133" s="223"/>
      <c r="E133" s="224" t="s">
        <v>3779</v>
      </c>
      <c r="F133" s="225"/>
      <c r="G133" s="223" t="s">
        <v>3893</v>
      </c>
      <c r="H133" s="223"/>
      <c r="I133" s="226">
        <v>500</v>
      </c>
      <c r="J133" s="227" t="s">
        <v>3970</v>
      </c>
      <c r="K133" s="36"/>
    </row>
    <row r="134" spans="2:14" x14ac:dyDescent="0.2">
      <c r="B134" s="222">
        <v>45134</v>
      </c>
      <c r="C134" s="223" t="s">
        <v>3472</v>
      </c>
      <c r="D134" s="223"/>
      <c r="E134" s="224" t="s">
        <v>3779</v>
      </c>
      <c r="F134" s="225"/>
      <c r="G134" s="223" t="s">
        <v>3894</v>
      </c>
      <c r="H134" s="223"/>
      <c r="I134" s="226">
        <v>500</v>
      </c>
      <c r="J134" s="227" t="s">
        <v>3970</v>
      </c>
      <c r="K134" s="36"/>
    </row>
    <row r="135" spans="2:14" x14ac:dyDescent="0.2">
      <c r="B135" s="222">
        <v>45148</v>
      </c>
      <c r="C135" s="223" t="s">
        <v>3472</v>
      </c>
      <c r="D135" s="223"/>
      <c r="E135" s="224" t="s">
        <v>3779</v>
      </c>
      <c r="F135" s="225"/>
      <c r="G135" s="223" t="s">
        <v>3895</v>
      </c>
      <c r="H135" s="223"/>
      <c r="I135" s="226">
        <v>500</v>
      </c>
      <c r="J135" s="227" t="s">
        <v>3970</v>
      </c>
      <c r="K135" s="36"/>
    </row>
    <row r="136" spans="2:14" x14ac:dyDescent="0.2">
      <c r="B136" s="222">
        <v>45162</v>
      </c>
      <c r="C136" s="223" t="s">
        <v>3472</v>
      </c>
      <c r="D136" s="223"/>
      <c r="E136" s="224" t="s">
        <v>3779</v>
      </c>
      <c r="F136" s="225"/>
      <c r="G136" s="223" t="s">
        <v>3896</v>
      </c>
      <c r="H136" s="223"/>
      <c r="I136" s="226">
        <v>500</v>
      </c>
      <c r="J136" s="227" t="s">
        <v>3970</v>
      </c>
      <c r="K136" s="36"/>
    </row>
    <row r="137" spans="2:14" x14ac:dyDescent="0.2">
      <c r="B137" s="222">
        <v>45177</v>
      </c>
      <c r="C137" s="223" t="s">
        <v>3472</v>
      </c>
      <c r="D137" s="223"/>
      <c r="E137" s="224" t="s">
        <v>3779</v>
      </c>
      <c r="F137" s="225"/>
      <c r="G137" s="223" t="s">
        <v>3897</v>
      </c>
      <c r="H137" s="223"/>
      <c r="I137" s="226">
        <v>500</v>
      </c>
      <c r="J137" s="227" t="s">
        <v>3970</v>
      </c>
      <c r="K137" s="36"/>
    </row>
    <row r="138" spans="2:14" x14ac:dyDescent="0.2">
      <c r="C138" s="20"/>
      <c r="D138" s="20"/>
      <c r="J138" s="46"/>
      <c r="K138" s="36"/>
    </row>
    <row r="139" spans="2:14" x14ac:dyDescent="0.2">
      <c r="H139" s="41" t="s">
        <v>628</v>
      </c>
      <c r="I139" s="39">
        <f>SUM(I131:I138)</f>
        <v>3000</v>
      </c>
      <c r="J139" s="46"/>
      <c r="K139" s="36"/>
    </row>
    <row r="140" spans="2:14" x14ac:dyDescent="0.2">
      <c r="H140" s="41"/>
      <c r="I140" s="149"/>
      <c r="J140" s="46"/>
      <c r="K140" s="36"/>
    </row>
    <row r="141" spans="2:14" x14ac:dyDescent="0.2">
      <c r="H141" s="41"/>
      <c r="I141" s="149"/>
      <c r="J141" s="46"/>
      <c r="K141" s="36"/>
    </row>
    <row r="143" spans="2:14" ht="29.1" customHeight="1" x14ac:dyDescent="0.2">
      <c r="H143" s="72" t="s">
        <v>3244</v>
      </c>
      <c r="I143" s="73">
        <f>I28+I125+I39+I139+I18</f>
        <v>163269.4</v>
      </c>
    </row>
  </sheetData>
  <sortState ref="A46:N92">
    <sortCondition ref="B46:B92"/>
  </sortState>
  <mergeCells count="3">
    <mergeCell ref="B7:I7"/>
    <mergeCell ref="B32:I32"/>
    <mergeCell ref="B42:I4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2"/>
  <sheetViews>
    <sheetView workbookViewId="0">
      <pane xSplit="1" ySplit="7" topLeftCell="B237" activePane="bottomRight" state="frozen"/>
      <selection pane="topRight" activeCell="E1" sqref="E1"/>
      <selection pane="bottomLeft" activeCell="A6" sqref="A6"/>
      <selection pane="bottomRight" activeCell="F254" sqref="F254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25.7109375" style="3" customWidth="1"/>
    <col min="7" max="7" width="18.42578125" style="3" bestFit="1" customWidth="1"/>
    <col min="8" max="8" width="24.42578125" style="3" bestFit="1" customWidth="1"/>
    <col min="9" max="9" width="16.85546875" style="4" customWidth="1"/>
    <col min="10" max="10" width="11.85546875" style="3" bestFit="1" customWidth="1"/>
    <col min="11" max="11" width="10.42578125" style="3" bestFit="1" customWidth="1"/>
    <col min="12" max="16384" width="8.85546875" style="3"/>
  </cols>
  <sheetData>
    <row r="1" spans="1:9" s="18" customFormat="1" ht="15.75" x14ac:dyDescent="0.25">
      <c r="A1" s="16" t="s">
        <v>625</v>
      </c>
      <c r="B1" s="17"/>
      <c r="C1" s="17"/>
      <c r="D1" s="17"/>
      <c r="I1" s="19"/>
    </row>
    <row r="2" spans="1:9" s="18" customFormat="1" ht="15.75" x14ac:dyDescent="0.25">
      <c r="A2" s="42" t="s">
        <v>617</v>
      </c>
      <c r="B2" s="17"/>
      <c r="C2" s="17"/>
      <c r="D2" s="17"/>
      <c r="I2" s="19"/>
    </row>
    <row r="3" spans="1:9" s="18" customFormat="1" ht="15.75" x14ac:dyDescent="0.25">
      <c r="A3" s="42" t="s">
        <v>616</v>
      </c>
      <c r="B3" s="17"/>
      <c r="C3" s="17"/>
      <c r="D3" s="17"/>
      <c r="I3" s="19"/>
    </row>
    <row r="4" spans="1:9" s="18" customFormat="1" ht="15.75" x14ac:dyDescent="0.25">
      <c r="A4" s="43" t="s">
        <v>615</v>
      </c>
      <c r="B4" s="17"/>
      <c r="C4" s="17"/>
      <c r="D4" s="17"/>
      <c r="I4" s="19"/>
    </row>
    <row r="5" spans="1:9" s="18" customFormat="1" ht="15.75" x14ac:dyDescent="0.25">
      <c r="A5" s="16" t="s">
        <v>3223</v>
      </c>
      <c r="B5" s="17"/>
      <c r="C5" s="17"/>
      <c r="D5" s="17"/>
      <c r="I5" s="19"/>
    </row>
    <row r="6" spans="1:9" ht="14.25" x14ac:dyDescent="0.2">
      <c r="A6" s="1"/>
    </row>
    <row r="9" spans="1:9" ht="15" thickBot="1" x14ac:dyDescent="0.25">
      <c r="B9" s="262" t="s">
        <v>621</v>
      </c>
      <c r="C9" s="262"/>
      <c r="D9" s="5" t="s">
        <v>1</v>
      </c>
      <c r="E9" s="6"/>
      <c r="F9" s="6"/>
      <c r="G9" s="6"/>
      <c r="H9" s="6"/>
      <c r="I9" s="7"/>
    </row>
    <row r="10" spans="1:9" ht="14.25" x14ac:dyDescent="0.2">
      <c r="B10" s="8"/>
      <c r="C10" s="30"/>
      <c r="D10" s="9"/>
    </row>
    <row r="11" spans="1:9" ht="30.75" customHeight="1" x14ac:dyDescent="0.2">
      <c r="B11" s="10" t="s">
        <v>622</v>
      </c>
      <c r="C11" s="265" t="s">
        <v>623</v>
      </c>
      <c r="D11" s="265"/>
      <c r="E11" s="265"/>
      <c r="F11" s="265"/>
      <c r="G11" s="11"/>
      <c r="H11" s="12" t="s">
        <v>624</v>
      </c>
      <c r="I11" s="13">
        <v>50000</v>
      </c>
    </row>
    <row r="14" spans="1:9" x14ac:dyDescent="0.2">
      <c r="B14" s="10" t="s">
        <v>2</v>
      </c>
      <c r="C14" s="265" t="s">
        <v>626</v>
      </c>
      <c r="D14" s="265"/>
      <c r="E14" s="265"/>
      <c r="F14" s="265"/>
      <c r="G14" s="11"/>
      <c r="H14" s="12" t="s">
        <v>624</v>
      </c>
      <c r="I14" s="13">
        <v>41942</v>
      </c>
    </row>
    <row r="17" spans="2:13" x14ac:dyDescent="0.2">
      <c r="B17" s="10" t="s">
        <v>3</v>
      </c>
      <c r="C17" s="265" t="s">
        <v>627</v>
      </c>
      <c r="D17" s="265"/>
      <c r="E17" s="265"/>
      <c r="F17" s="265"/>
      <c r="G17" s="11"/>
      <c r="H17" s="12" t="s">
        <v>624</v>
      </c>
      <c r="I17" s="13">
        <v>30000</v>
      </c>
    </row>
    <row r="19" spans="2:13" x14ac:dyDescent="0.2">
      <c r="B19" s="21" t="s">
        <v>9</v>
      </c>
      <c r="C19" s="21" t="s">
        <v>618</v>
      </c>
      <c r="D19" s="21" t="s">
        <v>619</v>
      </c>
      <c r="E19" s="22" t="s">
        <v>10</v>
      </c>
      <c r="F19" s="22" t="s">
        <v>11</v>
      </c>
      <c r="G19" s="22" t="s">
        <v>12</v>
      </c>
      <c r="H19" s="22" t="s">
        <v>13</v>
      </c>
      <c r="I19" s="23" t="s">
        <v>620</v>
      </c>
    </row>
    <row r="20" spans="2:13" x14ac:dyDescent="0.2">
      <c r="B20" s="2">
        <v>43994</v>
      </c>
      <c r="C20" s="20">
        <v>5308</v>
      </c>
      <c r="D20" s="20" t="s">
        <v>78</v>
      </c>
      <c r="E20" s="3" t="s">
        <v>30</v>
      </c>
      <c r="F20" s="3" t="s">
        <v>15</v>
      </c>
      <c r="G20" s="3" t="s">
        <v>31</v>
      </c>
      <c r="H20" s="3" t="s">
        <v>32</v>
      </c>
      <c r="I20" s="4">
        <v>985.31</v>
      </c>
    </row>
    <row r="21" spans="2:13" x14ac:dyDescent="0.2">
      <c r="B21" s="2">
        <v>43994</v>
      </c>
      <c r="C21" s="20">
        <v>5308</v>
      </c>
      <c r="D21" s="20" t="s">
        <v>78</v>
      </c>
      <c r="E21" s="3" t="s">
        <v>33</v>
      </c>
      <c r="F21" s="3" t="s">
        <v>15</v>
      </c>
      <c r="G21" s="3" t="s">
        <v>34</v>
      </c>
      <c r="H21" s="3" t="s">
        <v>35</v>
      </c>
      <c r="I21" s="4">
        <v>985.31</v>
      </c>
    </row>
    <row r="22" spans="2:13" x14ac:dyDescent="0.2">
      <c r="B22" s="2">
        <v>43994</v>
      </c>
      <c r="C22" s="20">
        <v>5308</v>
      </c>
      <c r="D22" s="20" t="s">
        <v>78</v>
      </c>
      <c r="E22" s="3" t="s">
        <v>36</v>
      </c>
      <c r="F22" s="3" t="s">
        <v>15</v>
      </c>
      <c r="G22" s="3" t="s">
        <v>37</v>
      </c>
      <c r="H22" s="3" t="s">
        <v>38</v>
      </c>
      <c r="I22" s="4">
        <v>985.31</v>
      </c>
    </row>
    <row r="23" spans="2:13" x14ac:dyDescent="0.2">
      <c r="B23" s="2">
        <v>43994</v>
      </c>
      <c r="C23" s="20">
        <v>5308</v>
      </c>
      <c r="D23" s="20" t="s">
        <v>78</v>
      </c>
      <c r="E23" s="3" t="s">
        <v>39</v>
      </c>
      <c r="F23" s="3" t="s">
        <v>15</v>
      </c>
      <c r="G23" s="3" t="s">
        <v>40</v>
      </c>
      <c r="H23" s="3" t="s">
        <v>41</v>
      </c>
      <c r="I23" s="4">
        <v>985.31</v>
      </c>
    </row>
    <row r="24" spans="2:13" x14ac:dyDescent="0.2">
      <c r="B24" s="2">
        <v>43994</v>
      </c>
      <c r="C24" s="20">
        <v>5308</v>
      </c>
      <c r="D24" s="20" t="s">
        <v>78</v>
      </c>
      <c r="E24" s="3" t="s">
        <v>42</v>
      </c>
      <c r="F24" s="3" t="s">
        <v>15</v>
      </c>
      <c r="G24" s="3" t="s">
        <v>43</v>
      </c>
      <c r="H24" s="3" t="s">
        <v>44</v>
      </c>
      <c r="I24" s="4">
        <v>985.31</v>
      </c>
      <c r="M24" s="34"/>
    </row>
    <row r="25" spans="2:13" x14ac:dyDescent="0.2">
      <c r="B25" s="2">
        <v>43994</v>
      </c>
      <c r="C25" s="20">
        <v>5308</v>
      </c>
      <c r="D25" s="20" t="s">
        <v>78</v>
      </c>
      <c r="E25" s="3" t="s">
        <v>45</v>
      </c>
      <c r="F25" s="3" t="s">
        <v>15</v>
      </c>
      <c r="G25" s="3" t="s">
        <v>46</v>
      </c>
      <c r="H25" s="3" t="s">
        <v>47</v>
      </c>
      <c r="I25" s="4">
        <v>985.31</v>
      </c>
    </row>
    <row r="26" spans="2:13" x14ac:dyDescent="0.2">
      <c r="B26" s="2">
        <v>43997</v>
      </c>
      <c r="C26" s="20">
        <v>5308</v>
      </c>
      <c r="D26" s="20" t="s">
        <v>78</v>
      </c>
      <c r="E26" s="3" t="s">
        <v>14</v>
      </c>
      <c r="F26" s="3" t="s">
        <v>15</v>
      </c>
      <c r="G26" s="3" t="s">
        <v>16</v>
      </c>
      <c r="H26" s="3" t="s">
        <v>17</v>
      </c>
      <c r="I26" s="4">
        <v>985.31</v>
      </c>
    </row>
    <row r="27" spans="2:13" x14ac:dyDescent="0.2">
      <c r="B27" s="2">
        <v>43997</v>
      </c>
      <c r="C27" s="20">
        <v>5308</v>
      </c>
      <c r="D27" s="20" t="s">
        <v>78</v>
      </c>
      <c r="E27" s="3" t="s">
        <v>18</v>
      </c>
      <c r="F27" s="3" t="s">
        <v>15</v>
      </c>
      <c r="G27" s="3" t="s">
        <v>19</v>
      </c>
      <c r="H27" s="3" t="s">
        <v>20</v>
      </c>
      <c r="I27" s="4">
        <v>985.31</v>
      </c>
    </row>
    <row r="28" spans="2:13" x14ac:dyDescent="0.2">
      <c r="B28" s="2">
        <v>43997</v>
      </c>
      <c r="C28" s="20">
        <v>5308</v>
      </c>
      <c r="D28" s="20" t="s">
        <v>78</v>
      </c>
      <c r="E28" s="3" t="s">
        <v>21</v>
      </c>
      <c r="F28" s="3" t="s">
        <v>15</v>
      </c>
      <c r="G28" s="3" t="s">
        <v>22</v>
      </c>
      <c r="H28" s="3" t="s">
        <v>23</v>
      </c>
      <c r="I28" s="4">
        <v>985.31</v>
      </c>
    </row>
    <row r="29" spans="2:13" x14ac:dyDescent="0.2">
      <c r="B29" s="2">
        <v>43997</v>
      </c>
      <c r="C29" s="20">
        <v>5308</v>
      </c>
      <c r="D29" s="20" t="s">
        <v>78</v>
      </c>
      <c r="E29" s="3" t="s">
        <v>24</v>
      </c>
      <c r="F29" s="3" t="s">
        <v>15</v>
      </c>
      <c r="G29" s="3" t="s">
        <v>25</v>
      </c>
      <c r="H29" s="3" t="s">
        <v>26</v>
      </c>
      <c r="I29" s="4">
        <v>985.31</v>
      </c>
    </row>
    <row r="30" spans="2:13" x14ac:dyDescent="0.2">
      <c r="B30" s="2">
        <v>43997</v>
      </c>
      <c r="C30" s="20">
        <v>5308</v>
      </c>
      <c r="D30" s="20" t="s">
        <v>78</v>
      </c>
      <c r="E30" s="3" t="s">
        <v>27</v>
      </c>
      <c r="F30" s="3" t="s">
        <v>15</v>
      </c>
      <c r="G30" s="3" t="s">
        <v>28</v>
      </c>
      <c r="H30" s="3" t="s">
        <v>29</v>
      </c>
      <c r="I30" s="4">
        <v>985.31</v>
      </c>
    </row>
    <row r="31" spans="2:13" x14ac:dyDescent="0.2">
      <c r="B31" s="2">
        <v>43998</v>
      </c>
      <c r="C31" s="20">
        <v>5308</v>
      </c>
      <c r="D31" s="20" t="s">
        <v>78</v>
      </c>
      <c r="E31" s="3" t="s">
        <v>48</v>
      </c>
      <c r="F31" s="3" t="s">
        <v>15</v>
      </c>
      <c r="G31" s="3" t="s">
        <v>49</v>
      </c>
      <c r="H31" s="3" t="s">
        <v>50</v>
      </c>
      <c r="I31" s="4">
        <v>985.31</v>
      </c>
    </row>
    <row r="32" spans="2:13" x14ac:dyDescent="0.2">
      <c r="B32" s="2">
        <v>43999</v>
      </c>
      <c r="C32" s="20">
        <v>5308</v>
      </c>
      <c r="D32" s="20" t="s">
        <v>78</v>
      </c>
      <c r="E32" s="3" t="s">
        <v>51</v>
      </c>
      <c r="F32" s="3" t="s">
        <v>15</v>
      </c>
      <c r="G32" s="3" t="s">
        <v>52</v>
      </c>
      <c r="H32" s="3" t="s">
        <v>53</v>
      </c>
      <c r="I32" s="4">
        <v>985.31</v>
      </c>
    </row>
    <row r="33" spans="2:10" x14ac:dyDescent="0.2">
      <c r="B33" s="2">
        <v>43999</v>
      </c>
      <c r="C33" s="20">
        <v>5308</v>
      </c>
      <c r="D33" s="20" t="s">
        <v>78</v>
      </c>
      <c r="E33" s="3" t="s">
        <v>54</v>
      </c>
      <c r="F33" s="3" t="s">
        <v>15</v>
      </c>
      <c r="G33" s="3" t="s">
        <v>55</v>
      </c>
      <c r="H33" s="3" t="s">
        <v>56</v>
      </c>
      <c r="I33" s="4">
        <v>985.31</v>
      </c>
    </row>
    <row r="34" spans="2:10" x14ac:dyDescent="0.2">
      <c r="B34" s="2">
        <v>43999</v>
      </c>
      <c r="C34" s="20">
        <v>5308</v>
      </c>
      <c r="D34" s="20" t="s">
        <v>78</v>
      </c>
      <c r="E34" s="3" t="s">
        <v>57</v>
      </c>
      <c r="F34" s="3" t="s">
        <v>15</v>
      </c>
      <c r="G34" s="3" t="s">
        <v>58</v>
      </c>
      <c r="H34" s="3" t="s">
        <v>59</v>
      </c>
      <c r="I34" s="4">
        <v>985.31</v>
      </c>
    </row>
    <row r="35" spans="2:10" x14ac:dyDescent="0.2">
      <c r="B35" s="2">
        <v>43999</v>
      </c>
      <c r="C35" s="20">
        <v>5308</v>
      </c>
      <c r="D35" s="20" t="s">
        <v>78</v>
      </c>
      <c r="E35" s="3" t="s">
        <v>60</v>
      </c>
      <c r="F35" s="3" t="s">
        <v>15</v>
      </c>
      <c r="G35" s="3" t="s">
        <v>61</v>
      </c>
      <c r="H35" s="3" t="s">
        <v>62</v>
      </c>
      <c r="I35" s="4">
        <v>985.31</v>
      </c>
    </row>
    <row r="36" spans="2:10" x14ac:dyDescent="0.2">
      <c r="B36" s="2">
        <v>44000</v>
      </c>
      <c r="C36" s="20">
        <v>5308</v>
      </c>
      <c r="D36" s="20" t="s">
        <v>78</v>
      </c>
      <c r="E36" s="3" t="s">
        <v>63</v>
      </c>
      <c r="F36" s="3" t="s">
        <v>15</v>
      </c>
      <c r="G36" s="3" t="s">
        <v>64</v>
      </c>
      <c r="H36" s="3" t="s">
        <v>65</v>
      </c>
      <c r="I36" s="4">
        <v>985.31</v>
      </c>
    </row>
    <row r="37" spans="2:10" x14ac:dyDescent="0.2">
      <c r="B37" s="2">
        <v>44001</v>
      </c>
      <c r="C37" s="20">
        <v>5308</v>
      </c>
      <c r="D37" s="20" t="s">
        <v>78</v>
      </c>
      <c r="E37" s="3" t="s">
        <v>66</v>
      </c>
      <c r="F37" s="3" t="s">
        <v>15</v>
      </c>
      <c r="G37" s="3" t="s">
        <v>67</v>
      </c>
      <c r="H37" s="3" t="s">
        <v>68</v>
      </c>
      <c r="I37" s="4">
        <v>985.31</v>
      </c>
    </row>
    <row r="38" spans="2:10" x14ac:dyDescent="0.2">
      <c r="B38" s="2">
        <v>44001</v>
      </c>
      <c r="C38" s="20">
        <v>5308</v>
      </c>
      <c r="D38" s="20" t="s">
        <v>78</v>
      </c>
      <c r="E38" s="3" t="s">
        <v>69</v>
      </c>
      <c r="F38" s="3" t="s">
        <v>15</v>
      </c>
      <c r="G38" s="3" t="s">
        <v>70</v>
      </c>
      <c r="H38" s="3" t="s">
        <v>71</v>
      </c>
      <c r="I38" s="4">
        <v>985.31</v>
      </c>
    </row>
    <row r="39" spans="2:10" x14ac:dyDescent="0.2">
      <c r="B39" s="2">
        <v>44001</v>
      </c>
      <c r="C39" s="20">
        <v>5308</v>
      </c>
      <c r="D39" s="20" t="s">
        <v>78</v>
      </c>
      <c r="E39" s="3" t="s">
        <v>72</v>
      </c>
      <c r="F39" s="3" t="s">
        <v>15</v>
      </c>
      <c r="G39" s="3" t="s">
        <v>73</v>
      </c>
      <c r="H39" s="3" t="s">
        <v>74</v>
      </c>
      <c r="I39" s="4">
        <v>985.31</v>
      </c>
    </row>
    <row r="40" spans="2:10" x14ac:dyDescent="0.2">
      <c r="B40" s="2">
        <v>44001</v>
      </c>
      <c r="C40" s="20">
        <v>5308</v>
      </c>
      <c r="D40" s="20" t="s">
        <v>78</v>
      </c>
      <c r="E40" s="3" t="s">
        <v>75</v>
      </c>
      <c r="F40" s="3" t="s">
        <v>15</v>
      </c>
      <c r="G40" s="3" t="s">
        <v>76</v>
      </c>
      <c r="H40" s="3" t="s">
        <v>77</v>
      </c>
      <c r="I40" s="24">
        <v>985.31</v>
      </c>
    </row>
    <row r="41" spans="2:10" x14ac:dyDescent="0.2">
      <c r="H41" s="20" t="s">
        <v>628</v>
      </c>
      <c r="I41" s="39">
        <f>SUM(I20:I40)</f>
        <v>20691.509999999998</v>
      </c>
      <c r="J41" s="34"/>
    </row>
    <row r="42" spans="2:10" x14ac:dyDescent="0.2">
      <c r="H42" s="20" t="s">
        <v>629</v>
      </c>
      <c r="I42" s="4">
        <f>I17-I41</f>
        <v>9308.4900000000016</v>
      </c>
    </row>
    <row r="43" spans="2:10" x14ac:dyDescent="0.2">
      <c r="B43" s="26"/>
      <c r="C43" s="26"/>
      <c r="D43" s="26"/>
      <c r="E43" s="11"/>
      <c r="F43" s="11"/>
      <c r="G43" s="11"/>
      <c r="H43" s="11"/>
      <c r="I43" s="24"/>
    </row>
    <row r="45" spans="2:10" ht="24" customHeight="1" thickBot="1" x14ac:dyDescent="0.25">
      <c r="B45" s="262" t="s">
        <v>630</v>
      </c>
      <c r="C45" s="262"/>
      <c r="D45" s="5" t="s">
        <v>631</v>
      </c>
      <c r="E45" s="6"/>
      <c r="F45" s="6"/>
      <c r="G45" s="6"/>
      <c r="H45" s="6"/>
      <c r="I45" s="7"/>
    </row>
    <row r="46" spans="2:10" ht="14.25" x14ac:dyDescent="0.2">
      <c r="B46" s="8"/>
      <c r="C46" s="30"/>
      <c r="D46" s="9"/>
    </row>
    <row r="47" spans="2:10" ht="30.75" customHeight="1" x14ac:dyDescent="0.2">
      <c r="B47" s="10" t="s">
        <v>622</v>
      </c>
      <c r="C47" s="265" t="s">
        <v>4</v>
      </c>
      <c r="D47" s="265"/>
      <c r="E47" s="265"/>
      <c r="F47" s="265"/>
      <c r="G47" s="11"/>
      <c r="H47" s="12" t="s">
        <v>624</v>
      </c>
      <c r="I47" s="13">
        <v>30000</v>
      </c>
    </row>
    <row r="49" spans="2:10" x14ac:dyDescent="0.2">
      <c r="B49" s="21" t="s">
        <v>9</v>
      </c>
      <c r="C49" s="21" t="s">
        <v>618</v>
      </c>
      <c r="D49" s="21" t="s">
        <v>619</v>
      </c>
      <c r="E49" s="22" t="s">
        <v>10</v>
      </c>
      <c r="F49" s="22" t="s">
        <v>11</v>
      </c>
      <c r="G49" s="22" t="s">
        <v>12</v>
      </c>
      <c r="H49" s="22" t="s">
        <v>13</v>
      </c>
      <c r="I49" s="23" t="s">
        <v>620</v>
      </c>
    </row>
    <row r="50" spans="2:10" x14ac:dyDescent="0.2">
      <c r="B50" s="2">
        <v>44085</v>
      </c>
      <c r="C50" s="2">
        <v>5308</v>
      </c>
      <c r="D50" s="2" t="s">
        <v>3185</v>
      </c>
      <c r="E50" s="3" t="s">
        <v>3184</v>
      </c>
      <c r="F50" s="3" t="s">
        <v>3186</v>
      </c>
      <c r="G50" s="20" t="s">
        <v>3187</v>
      </c>
      <c r="H50" s="20" t="s">
        <v>3188</v>
      </c>
      <c r="I50" s="24">
        <v>11689.01</v>
      </c>
    </row>
    <row r="51" spans="2:10" x14ac:dyDescent="0.2">
      <c r="H51" s="20" t="s">
        <v>628</v>
      </c>
      <c r="I51" s="24">
        <f>I50</f>
        <v>11689.01</v>
      </c>
      <c r="J51" s="34"/>
    </row>
    <row r="52" spans="2:10" x14ac:dyDescent="0.2">
      <c r="H52" s="20" t="s">
        <v>629</v>
      </c>
      <c r="I52" s="35">
        <f>I47-I51</f>
        <v>18310.989999999998</v>
      </c>
    </row>
    <row r="54" spans="2:10" ht="30.75" customHeight="1" x14ac:dyDescent="0.2">
      <c r="B54" s="10" t="s">
        <v>632</v>
      </c>
      <c r="C54" s="265" t="s">
        <v>5</v>
      </c>
      <c r="D54" s="265"/>
      <c r="E54" s="265"/>
      <c r="F54" s="265"/>
      <c r="G54" s="11"/>
      <c r="H54" s="12" t="s">
        <v>624</v>
      </c>
      <c r="I54" s="13">
        <v>25000</v>
      </c>
    </row>
    <row r="56" spans="2:10" ht="30.75" customHeight="1" x14ac:dyDescent="0.2">
      <c r="B56" s="10" t="s">
        <v>633</v>
      </c>
      <c r="C56" s="265" t="s">
        <v>6</v>
      </c>
      <c r="D56" s="265"/>
      <c r="E56" s="265"/>
      <c r="F56" s="265"/>
      <c r="G56" s="11"/>
      <c r="H56" s="12" t="s">
        <v>624</v>
      </c>
      <c r="I56" s="13">
        <v>50000</v>
      </c>
    </row>
    <row r="58" spans="2:10" x14ac:dyDescent="0.2">
      <c r="B58" s="21" t="s">
        <v>9</v>
      </c>
      <c r="C58" s="21" t="s">
        <v>618</v>
      </c>
      <c r="D58" s="21" t="s">
        <v>619</v>
      </c>
      <c r="E58" s="22" t="s">
        <v>10</v>
      </c>
      <c r="F58" s="22" t="s">
        <v>11</v>
      </c>
      <c r="G58" s="22" t="s">
        <v>12</v>
      </c>
      <c r="H58" s="22" t="s">
        <v>13</v>
      </c>
      <c r="I58" s="23" t="s">
        <v>620</v>
      </c>
    </row>
    <row r="59" spans="2:10" x14ac:dyDescent="0.2">
      <c r="B59" s="2">
        <v>44004</v>
      </c>
      <c r="C59" s="20">
        <v>5304</v>
      </c>
      <c r="D59" s="20" t="s">
        <v>86</v>
      </c>
      <c r="E59" s="3" t="s">
        <v>79</v>
      </c>
      <c r="F59" s="3" t="s">
        <v>80</v>
      </c>
      <c r="G59" s="3" t="s">
        <v>81</v>
      </c>
      <c r="H59" s="3" t="s">
        <v>82</v>
      </c>
      <c r="I59" s="40">
        <v>4950</v>
      </c>
      <c r="J59" s="37"/>
    </row>
    <row r="60" spans="2:10" x14ac:dyDescent="0.2">
      <c r="B60" s="2">
        <v>44004</v>
      </c>
      <c r="C60" s="20">
        <v>5304</v>
      </c>
      <c r="D60" s="20" t="s">
        <v>86</v>
      </c>
      <c r="E60" s="3" t="s">
        <v>79</v>
      </c>
      <c r="F60" s="3" t="s">
        <v>83</v>
      </c>
      <c r="G60" s="3" t="s">
        <v>84</v>
      </c>
      <c r="H60" s="3" t="s">
        <v>85</v>
      </c>
      <c r="I60" s="4">
        <v>2211.75</v>
      </c>
      <c r="J60" s="37"/>
    </row>
    <row r="61" spans="2:10" x14ac:dyDescent="0.2">
      <c r="C61" s="20"/>
      <c r="D61" s="20"/>
    </row>
    <row r="62" spans="2:10" x14ac:dyDescent="0.2">
      <c r="B62" s="2">
        <v>44049</v>
      </c>
      <c r="C62" s="20">
        <v>5308</v>
      </c>
      <c r="D62" s="20" t="s">
        <v>86</v>
      </c>
      <c r="E62" s="3" t="s">
        <v>79</v>
      </c>
      <c r="F62" s="3" t="s">
        <v>469</v>
      </c>
      <c r="G62" s="3" t="s">
        <v>470</v>
      </c>
      <c r="H62" s="3" t="s">
        <v>471</v>
      </c>
      <c r="I62" s="4">
        <v>492.45</v>
      </c>
    </row>
    <row r="63" spans="2:10" x14ac:dyDescent="0.2">
      <c r="B63" s="2">
        <v>44049</v>
      </c>
      <c r="C63" s="20">
        <v>5308</v>
      </c>
      <c r="D63" s="20" t="s">
        <v>86</v>
      </c>
      <c r="E63" s="3" t="s">
        <v>79</v>
      </c>
      <c r="F63" s="3" t="s">
        <v>469</v>
      </c>
      <c r="G63" s="3" t="s">
        <v>472</v>
      </c>
      <c r="H63" s="3" t="s">
        <v>473</v>
      </c>
      <c r="I63" s="4">
        <v>526.91</v>
      </c>
    </row>
    <row r="64" spans="2:10" x14ac:dyDescent="0.2">
      <c r="B64" s="2">
        <v>44049</v>
      </c>
      <c r="C64" s="20">
        <v>5308</v>
      </c>
      <c r="D64" s="20" t="s">
        <v>86</v>
      </c>
      <c r="E64" s="3" t="s">
        <v>79</v>
      </c>
      <c r="F64" s="3" t="s">
        <v>469</v>
      </c>
      <c r="G64" s="3" t="s">
        <v>474</v>
      </c>
      <c r="H64" s="3" t="s">
        <v>475</v>
      </c>
      <c r="I64" s="4">
        <v>1219.32</v>
      </c>
    </row>
    <row r="65" spans="2:12" x14ac:dyDescent="0.2">
      <c r="B65" s="2">
        <v>44049</v>
      </c>
      <c r="C65" s="20">
        <v>5308</v>
      </c>
      <c r="D65" s="20" t="s">
        <v>86</v>
      </c>
      <c r="E65" s="3" t="s">
        <v>79</v>
      </c>
      <c r="F65" s="3" t="s">
        <v>469</v>
      </c>
      <c r="G65" s="3" t="s">
        <v>476</v>
      </c>
      <c r="H65" s="3" t="s">
        <v>477</v>
      </c>
      <c r="I65" s="4">
        <v>1059.55</v>
      </c>
    </row>
    <row r="66" spans="2:12" x14ac:dyDescent="0.2">
      <c r="B66" s="2">
        <v>44049</v>
      </c>
      <c r="C66" s="20">
        <v>5308</v>
      </c>
      <c r="D66" s="20" t="s">
        <v>86</v>
      </c>
      <c r="E66" s="3" t="s">
        <v>79</v>
      </c>
      <c r="F66" s="3" t="s">
        <v>469</v>
      </c>
      <c r="G66" s="3" t="s">
        <v>478</v>
      </c>
      <c r="H66" s="3" t="s">
        <v>479</v>
      </c>
      <c r="I66" s="4">
        <v>225.85</v>
      </c>
    </row>
    <row r="67" spans="2:12" x14ac:dyDescent="0.2">
      <c r="B67" s="2">
        <v>44049</v>
      </c>
      <c r="C67" s="20">
        <v>5308</v>
      </c>
      <c r="D67" s="20" t="s">
        <v>86</v>
      </c>
      <c r="E67" s="3" t="s">
        <v>79</v>
      </c>
      <c r="F67" s="3" t="s">
        <v>469</v>
      </c>
      <c r="G67" s="3" t="s">
        <v>480</v>
      </c>
      <c r="H67" s="3" t="s">
        <v>481</v>
      </c>
      <c r="I67" s="4">
        <v>190.25</v>
      </c>
    </row>
    <row r="68" spans="2:12" x14ac:dyDescent="0.2">
      <c r="B68" s="2">
        <v>44049</v>
      </c>
      <c r="C68" s="20">
        <v>5308</v>
      </c>
      <c r="D68" s="20" t="s">
        <v>86</v>
      </c>
      <c r="E68" s="3" t="s">
        <v>79</v>
      </c>
      <c r="F68" s="3" t="s">
        <v>469</v>
      </c>
      <c r="G68" s="3" t="s">
        <v>482</v>
      </c>
      <c r="H68" s="3" t="s">
        <v>483</v>
      </c>
      <c r="I68" s="4">
        <v>189.25</v>
      </c>
    </row>
    <row r="69" spans="2:12" x14ac:dyDescent="0.2">
      <c r="B69" s="2">
        <v>44049</v>
      </c>
      <c r="C69" s="20">
        <v>5308</v>
      </c>
      <c r="D69" s="20" t="s">
        <v>86</v>
      </c>
      <c r="E69" s="3" t="s">
        <v>79</v>
      </c>
      <c r="F69" s="3" t="s">
        <v>469</v>
      </c>
      <c r="G69" s="3" t="s">
        <v>484</v>
      </c>
      <c r="H69" s="3" t="s">
        <v>485</v>
      </c>
      <c r="I69" s="4">
        <v>191.25</v>
      </c>
    </row>
    <row r="70" spans="2:12" x14ac:dyDescent="0.2">
      <c r="B70" s="2">
        <v>44060</v>
      </c>
      <c r="C70" s="20">
        <v>5308</v>
      </c>
      <c r="D70" s="20" t="s">
        <v>86</v>
      </c>
      <c r="E70" s="3" t="s">
        <v>79</v>
      </c>
      <c r="F70" s="3" t="s">
        <v>469</v>
      </c>
      <c r="G70" s="3" t="s">
        <v>486</v>
      </c>
      <c r="H70" s="3" t="s">
        <v>487</v>
      </c>
      <c r="I70" s="4">
        <v>191.95</v>
      </c>
    </row>
    <row r="71" spans="2:12" x14ac:dyDescent="0.2">
      <c r="B71" s="2">
        <v>44060</v>
      </c>
      <c r="C71" s="20">
        <v>5308</v>
      </c>
      <c r="D71" s="20" t="s">
        <v>86</v>
      </c>
      <c r="E71" s="3" t="s">
        <v>79</v>
      </c>
      <c r="F71" s="3" t="s">
        <v>469</v>
      </c>
      <c r="G71" s="3" t="s">
        <v>488</v>
      </c>
      <c r="H71" s="3" t="s">
        <v>487</v>
      </c>
      <c r="I71" s="4">
        <v>195.92</v>
      </c>
      <c r="L71" s="3">
        <f>13434.62-920</f>
        <v>12514.62</v>
      </c>
    </row>
    <row r="72" spans="2:12" x14ac:dyDescent="0.2">
      <c r="B72" s="2">
        <v>44060</v>
      </c>
      <c r="C72" s="20">
        <v>5308</v>
      </c>
      <c r="D72" s="20" t="s">
        <v>86</v>
      </c>
      <c r="E72" s="3" t="s">
        <v>79</v>
      </c>
      <c r="F72" s="3" t="s">
        <v>469</v>
      </c>
      <c r="G72" s="3" t="s">
        <v>489</v>
      </c>
      <c r="H72" s="3" t="s">
        <v>487</v>
      </c>
      <c r="I72" s="4">
        <v>964.43</v>
      </c>
    </row>
    <row r="73" spans="2:12" x14ac:dyDescent="0.2">
      <c r="C73" s="20"/>
      <c r="D73" s="20"/>
    </row>
    <row r="74" spans="2:12" ht="13.5" x14ac:dyDescent="0.25">
      <c r="B74" s="2">
        <v>44104</v>
      </c>
      <c r="C74" s="20">
        <v>5308</v>
      </c>
      <c r="D74" s="20" t="s">
        <v>86</v>
      </c>
      <c r="E74" s="3" t="s">
        <v>79</v>
      </c>
      <c r="F74" s="3" t="s">
        <v>469</v>
      </c>
      <c r="G74" s="44" t="s">
        <v>3207</v>
      </c>
      <c r="I74" s="4">
        <v>825.74</v>
      </c>
      <c r="J74" s="45"/>
    </row>
    <row r="75" spans="2:12" x14ac:dyDescent="0.2">
      <c r="C75" s="20"/>
      <c r="D75" s="20"/>
    </row>
    <row r="76" spans="2:12" x14ac:dyDescent="0.2">
      <c r="H76" s="20" t="s">
        <v>628</v>
      </c>
      <c r="I76" s="25">
        <f>SUM(I59:I74)</f>
        <v>13434.62</v>
      </c>
    </row>
    <row r="77" spans="2:12" x14ac:dyDescent="0.2">
      <c r="H77" s="20" t="s">
        <v>629</v>
      </c>
      <c r="I77" s="4">
        <f>I56-I76</f>
        <v>36565.379999999997</v>
      </c>
    </row>
    <row r="78" spans="2:12" x14ac:dyDescent="0.2">
      <c r="B78" s="26"/>
      <c r="C78" s="26"/>
      <c r="D78" s="26"/>
      <c r="E78" s="11"/>
      <c r="F78" s="11"/>
      <c r="G78" s="11"/>
      <c r="H78" s="11"/>
      <c r="I78" s="24"/>
    </row>
    <row r="79" spans="2:12" x14ac:dyDescent="0.2">
      <c r="C79" s="20"/>
      <c r="D79" s="3"/>
    </row>
    <row r="80" spans="2:12" ht="28.5" customHeight="1" thickBot="1" x14ac:dyDescent="0.25">
      <c r="B80" s="262" t="s">
        <v>634</v>
      </c>
      <c r="C80" s="262"/>
      <c r="D80" s="264" t="s">
        <v>7</v>
      </c>
      <c r="E80" s="264"/>
      <c r="F80" s="264"/>
      <c r="G80" s="264"/>
      <c r="H80" s="264"/>
      <c r="I80" s="264"/>
    </row>
    <row r="81" spans="2:9" ht="14.25" x14ac:dyDescent="0.2">
      <c r="B81" s="8"/>
      <c r="C81" s="30"/>
      <c r="D81" s="9"/>
    </row>
    <row r="82" spans="2:9" ht="30.75" customHeight="1" x14ac:dyDescent="0.2">
      <c r="B82" s="10" t="s">
        <v>622</v>
      </c>
      <c r="C82" s="265" t="s">
        <v>635</v>
      </c>
      <c r="D82" s="265"/>
      <c r="E82" s="265"/>
      <c r="F82" s="265"/>
      <c r="G82" s="11"/>
      <c r="H82" s="12" t="s">
        <v>624</v>
      </c>
      <c r="I82" s="13">
        <v>25000</v>
      </c>
    </row>
    <row r="83" spans="2:9" x14ac:dyDescent="0.2">
      <c r="C83" s="20"/>
      <c r="D83" s="3"/>
    </row>
    <row r="84" spans="2:9" x14ac:dyDescent="0.2">
      <c r="B84" s="21" t="s">
        <v>9</v>
      </c>
      <c r="C84" s="21" t="s">
        <v>618</v>
      </c>
      <c r="D84" s="21" t="s">
        <v>619</v>
      </c>
      <c r="E84" s="22" t="s">
        <v>10</v>
      </c>
      <c r="F84" s="22" t="s">
        <v>11</v>
      </c>
      <c r="G84" s="22" t="s">
        <v>12</v>
      </c>
      <c r="H84" s="22" t="s">
        <v>13</v>
      </c>
      <c r="I84" s="23" t="s">
        <v>620</v>
      </c>
    </row>
    <row r="85" spans="2:9" x14ac:dyDescent="0.2">
      <c r="B85" s="2">
        <v>44041</v>
      </c>
      <c r="C85" s="20">
        <v>5307</v>
      </c>
      <c r="D85" s="20" t="s">
        <v>198</v>
      </c>
      <c r="E85" s="3" t="s">
        <v>87</v>
      </c>
      <c r="F85" s="3" t="s">
        <v>88</v>
      </c>
      <c r="G85" s="3" t="s">
        <v>89</v>
      </c>
      <c r="H85" s="3" t="s">
        <v>90</v>
      </c>
      <c r="I85" s="4">
        <v>80</v>
      </c>
    </row>
    <row r="86" spans="2:9" x14ac:dyDescent="0.2">
      <c r="B86" s="2">
        <v>44041</v>
      </c>
      <c r="C86" s="20">
        <v>5307</v>
      </c>
      <c r="D86" s="20" t="s">
        <v>198</v>
      </c>
      <c r="E86" s="3" t="s">
        <v>98</v>
      </c>
      <c r="F86" s="3" t="s">
        <v>88</v>
      </c>
      <c r="G86" s="3" t="s">
        <v>99</v>
      </c>
      <c r="H86" s="3" t="s">
        <v>100</v>
      </c>
      <c r="I86" s="4">
        <v>80</v>
      </c>
    </row>
    <row r="87" spans="2:9" x14ac:dyDescent="0.2">
      <c r="B87" s="2">
        <v>44034</v>
      </c>
      <c r="C87" s="20">
        <v>5307</v>
      </c>
      <c r="D87" s="20" t="s">
        <v>198</v>
      </c>
      <c r="E87" s="3" t="s">
        <v>101</v>
      </c>
      <c r="F87" s="3" t="s">
        <v>88</v>
      </c>
      <c r="G87" s="3" t="s">
        <v>102</v>
      </c>
      <c r="H87" s="3" t="s">
        <v>103</v>
      </c>
      <c r="I87" s="4">
        <v>80</v>
      </c>
    </row>
    <row r="88" spans="2:9" x14ac:dyDescent="0.2">
      <c r="B88" s="2">
        <v>44034</v>
      </c>
      <c r="C88" s="20">
        <v>5307</v>
      </c>
      <c r="D88" s="20" t="s">
        <v>198</v>
      </c>
      <c r="E88" s="3" t="s">
        <v>104</v>
      </c>
      <c r="F88" s="3" t="s">
        <v>88</v>
      </c>
      <c r="G88" s="3" t="s">
        <v>105</v>
      </c>
      <c r="H88" s="3" t="s">
        <v>106</v>
      </c>
      <c r="I88" s="4">
        <v>80</v>
      </c>
    </row>
    <row r="89" spans="2:9" x14ac:dyDescent="0.2">
      <c r="B89" s="2">
        <v>44034</v>
      </c>
      <c r="C89" s="20">
        <v>5307</v>
      </c>
      <c r="D89" s="20" t="s">
        <v>198</v>
      </c>
      <c r="E89" s="3" t="s">
        <v>107</v>
      </c>
      <c r="F89" s="3" t="s">
        <v>88</v>
      </c>
      <c r="G89" s="3" t="s">
        <v>108</v>
      </c>
      <c r="H89" s="3" t="s">
        <v>109</v>
      </c>
      <c r="I89" s="4">
        <v>80</v>
      </c>
    </row>
    <row r="90" spans="2:9" x14ac:dyDescent="0.2">
      <c r="B90" s="2">
        <v>44034</v>
      </c>
      <c r="C90" s="20">
        <v>5307</v>
      </c>
      <c r="D90" s="20" t="s">
        <v>198</v>
      </c>
      <c r="E90" s="3" t="s">
        <v>110</v>
      </c>
      <c r="F90" s="3" t="s">
        <v>88</v>
      </c>
      <c r="G90" s="3" t="s">
        <v>111</v>
      </c>
      <c r="H90" s="3" t="s">
        <v>112</v>
      </c>
      <c r="I90" s="4">
        <v>80</v>
      </c>
    </row>
    <row r="91" spans="2:9" x14ac:dyDescent="0.2">
      <c r="B91" s="2">
        <v>44034</v>
      </c>
      <c r="C91" s="20">
        <v>5307</v>
      </c>
      <c r="D91" s="20" t="s">
        <v>198</v>
      </c>
      <c r="E91" s="3" t="s">
        <v>113</v>
      </c>
      <c r="F91" s="3" t="s">
        <v>88</v>
      </c>
      <c r="G91" s="3" t="s">
        <v>114</v>
      </c>
      <c r="H91" s="3" t="s">
        <v>115</v>
      </c>
      <c r="I91" s="4">
        <v>80</v>
      </c>
    </row>
    <row r="92" spans="2:9" x14ac:dyDescent="0.2">
      <c r="B92" s="2">
        <v>44034</v>
      </c>
      <c r="C92" s="20">
        <v>5307</v>
      </c>
      <c r="D92" s="20" t="s">
        <v>198</v>
      </c>
      <c r="E92" s="3" t="s">
        <v>116</v>
      </c>
      <c r="F92" s="3" t="s">
        <v>88</v>
      </c>
      <c r="G92" s="3" t="s">
        <v>117</v>
      </c>
      <c r="H92" s="3" t="s">
        <v>118</v>
      </c>
      <c r="I92" s="4">
        <v>80</v>
      </c>
    </row>
    <row r="93" spans="2:9" x14ac:dyDescent="0.2">
      <c r="B93" s="2">
        <v>44034</v>
      </c>
      <c r="C93" s="20">
        <v>5307</v>
      </c>
      <c r="D93" s="20" t="s">
        <v>198</v>
      </c>
      <c r="E93" s="3" t="s">
        <v>119</v>
      </c>
      <c r="F93" s="3" t="s">
        <v>88</v>
      </c>
      <c r="G93" s="3" t="s">
        <v>120</v>
      </c>
      <c r="H93" s="3" t="s">
        <v>121</v>
      </c>
      <c r="I93" s="4">
        <v>80</v>
      </c>
    </row>
    <row r="94" spans="2:9" x14ac:dyDescent="0.2">
      <c r="B94" s="2">
        <v>44034</v>
      </c>
      <c r="C94" s="20">
        <v>5307</v>
      </c>
      <c r="D94" s="20" t="s">
        <v>198</v>
      </c>
      <c r="E94" s="3" t="s">
        <v>122</v>
      </c>
      <c r="F94" s="3" t="s">
        <v>88</v>
      </c>
      <c r="G94" s="3" t="s">
        <v>123</v>
      </c>
      <c r="H94" s="3" t="s">
        <v>124</v>
      </c>
      <c r="I94" s="4">
        <v>80</v>
      </c>
    </row>
    <row r="95" spans="2:9" x14ac:dyDescent="0.2">
      <c r="B95" s="2">
        <v>44034</v>
      </c>
      <c r="C95" s="20">
        <v>5307</v>
      </c>
      <c r="D95" s="20" t="s">
        <v>198</v>
      </c>
      <c r="E95" s="3" t="s">
        <v>126</v>
      </c>
      <c r="F95" s="3" t="s">
        <v>88</v>
      </c>
      <c r="G95" s="3" t="s">
        <v>127</v>
      </c>
      <c r="H95" s="3" t="s">
        <v>128</v>
      </c>
      <c r="I95" s="4">
        <v>80</v>
      </c>
    </row>
    <row r="96" spans="2:9" x14ac:dyDescent="0.2">
      <c r="B96" s="2">
        <v>44034</v>
      </c>
      <c r="C96" s="20">
        <v>5307</v>
      </c>
      <c r="D96" s="20" t="s">
        <v>198</v>
      </c>
      <c r="E96" s="3" t="s">
        <v>129</v>
      </c>
      <c r="F96" s="3" t="s">
        <v>88</v>
      </c>
      <c r="G96" s="3" t="s">
        <v>130</v>
      </c>
      <c r="H96" s="3" t="s">
        <v>131</v>
      </c>
      <c r="I96" s="4">
        <v>80</v>
      </c>
    </row>
    <row r="97" spans="2:9" x14ac:dyDescent="0.2">
      <c r="B97" s="2">
        <v>44048</v>
      </c>
      <c r="C97" s="20">
        <v>5307</v>
      </c>
      <c r="D97" s="20" t="s">
        <v>198</v>
      </c>
      <c r="E97" s="3" t="s">
        <v>135</v>
      </c>
      <c r="F97" s="3" t="s">
        <v>136</v>
      </c>
      <c r="G97" s="3" t="s">
        <v>137</v>
      </c>
      <c r="H97" s="3" t="s">
        <v>138</v>
      </c>
      <c r="I97" s="4">
        <v>80</v>
      </c>
    </row>
    <row r="98" spans="2:9" x14ac:dyDescent="0.2">
      <c r="B98" s="2">
        <v>44048</v>
      </c>
      <c r="C98" s="20">
        <v>5307</v>
      </c>
      <c r="D98" s="20" t="s">
        <v>198</v>
      </c>
      <c r="E98" s="3" t="s">
        <v>139</v>
      </c>
      <c r="F98" s="3" t="s">
        <v>136</v>
      </c>
      <c r="G98" s="3" t="s">
        <v>140</v>
      </c>
      <c r="H98" s="3" t="s">
        <v>141</v>
      </c>
      <c r="I98" s="4">
        <v>80</v>
      </c>
    </row>
    <row r="99" spans="2:9" x14ac:dyDescent="0.2">
      <c r="B99" s="2">
        <v>44048</v>
      </c>
      <c r="C99" s="20">
        <v>5307</v>
      </c>
      <c r="D99" s="20" t="s">
        <v>198</v>
      </c>
      <c r="E99" s="3" t="s">
        <v>142</v>
      </c>
      <c r="F99" s="3" t="s">
        <v>136</v>
      </c>
      <c r="G99" s="3" t="s">
        <v>143</v>
      </c>
      <c r="H99" s="3" t="s">
        <v>144</v>
      </c>
      <c r="I99" s="4">
        <v>80</v>
      </c>
    </row>
    <row r="100" spans="2:9" x14ac:dyDescent="0.2">
      <c r="B100" s="2">
        <v>44048</v>
      </c>
      <c r="C100" s="20">
        <v>5307</v>
      </c>
      <c r="D100" s="20" t="s">
        <v>198</v>
      </c>
      <c r="E100" s="3" t="s">
        <v>145</v>
      </c>
      <c r="F100" s="3" t="s">
        <v>136</v>
      </c>
      <c r="G100" s="3" t="s">
        <v>146</v>
      </c>
      <c r="H100" s="3" t="s">
        <v>147</v>
      </c>
      <c r="I100" s="4">
        <v>80</v>
      </c>
    </row>
    <row r="101" spans="2:9" x14ac:dyDescent="0.2">
      <c r="B101" s="2">
        <v>44064</v>
      </c>
      <c r="C101" s="20">
        <v>5307</v>
      </c>
      <c r="D101" s="20" t="s">
        <v>198</v>
      </c>
      <c r="E101" s="3" t="s">
        <v>148</v>
      </c>
      <c r="F101" s="3" t="s">
        <v>149</v>
      </c>
      <c r="G101" s="3" t="s">
        <v>150</v>
      </c>
      <c r="H101" s="3" t="s">
        <v>151</v>
      </c>
      <c r="I101" s="4">
        <v>50</v>
      </c>
    </row>
    <row r="102" spans="2:9" x14ac:dyDescent="0.2">
      <c r="B102" s="2">
        <v>44064</v>
      </c>
      <c r="C102" s="20">
        <v>5307</v>
      </c>
      <c r="D102" s="20" t="s">
        <v>198</v>
      </c>
      <c r="E102" s="3" t="s">
        <v>152</v>
      </c>
      <c r="F102" s="3" t="s">
        <v>149</v>
      </c>
      <c r="G102" s="3" t="s">
        <v>153</v>
      </c>
      <c r="H102" s="3" t="s">
        <v>154</v>
      </c>
      <c r="I102" s="4">
        <v>50</v>
      </c>
    </row>
    <row r="103" spans="2:9" x14ac:dyDescent="0.2">
      <c r="B103" s="2">
        <v>44064</v>
      </c>
      <c r="C103" s="20">
        <v>5307</v>
      </c>
      <c r="D103" s="20" t="s">
        <v>198</v>
      </c>
      <c r="E103" s="3" t="s">
        <v>155</v>
      </c>
      <c r="F103" s="3" t="s">
        <v>149</v>
      </c>
      <c r="G103" s="3" t="s">
        <v>156</v>
      </c>
      <c r="H103" s="3" t="s">
        <v>157</v>
      </c>
      <c r="I103" s="4">
        <v>50</v>
      </c>
    </row>
    <row r="104" spans="2:9" x14ac:dyDescent="0.2">
      <c r="B104" s="2">
        <v>44064</v>
      </c>
      <c r="C104" s="20">
        <v>5307</v>
      </c>
      <c r="D104" s="20" t="s">
        <v>198</v>
      </c>
      <c r="E104" s="3" t="s">
        <v>158</v>
      </c>
      <c r="F104" s="3" t="s">
        <v>149</v>
      </c>
      <c r="G104" s="3" t="s">
        <v>159</v>
      </c>
      <c r="H104" s="3" t="s">
        <v>160</v>
      </c>
      <c r="I104" s="4">
        <v>50</v>
      </c>
    </row>
    <row r="105" spans="2:9" x14ac:dyDescent="0.2">
      <c r="B105" s="2">
        <v>44064</v>
      </c>
      <c r="C105" s="20">
        <v>5307</v>
      </c>
      <c r="D105" s="20" t="s">
        <v>198</v>
      </c>
      <c r="E105" s="3" t="s">
        <v>94</v>
      </c>
      <c r="F105" s="3" t="s">
        <v>149</v>
      </c>
      <c r="G105" s="3" t="s">
        <v>161</v>
      </c>
      <c r="H105" s="3" t="s">
        <v>162</v>
      </c>
      <c r="I105" s="4">
        <v>50</v>
      </c>
    </row>
    <row r="106" spans="2:9" x14ac:dyDescent="0.2">
      <c r="B106" s="2">
        <v>44064</v>
      </c>
      <c r="C106" s="20">
        <v>5307</v>
      </c>
      <c r="D106" s="20" t="s">
        <v>198</v>
      </c>
      <c r="E106" s="3" t="s">
        <v>163</v>
      </c>
      <c r="F106" s="3" t="s">
        <v>149</v>
      </c>
      <c r="G106" s="3" t="s">
        <v>164</v>
      </c>
      <c r="H106" s="3" t="s">
        <v>165</v>
      </c>
      <c r="I106" s="4">
        <v>50</v>
      </c>
    </row>
    <row r="107" spans="2:9" x14ac:dyDescent="0.2">
      <c r="B107" s="2">
        <v>44064</v>
      </c>
      <c r="C107" s="20">
        <v>5307</v>
      </c>
      <c r="D107" s="20" t="s">
        <v>198</v>
      </c>
      <c r="E107" s="3" t="s">
        <v>166</v>
      </c>
      <c r="F107" s="3" t="s">
        <v>149</v>
      </c>
      <c r="G107" s="3" t="s">
        <v>167</v>
      </c>
      <c r="H107" s="3" t="s">
        <v>168</v>
      </c>
      <c r="I107" s="4">
        <v>50</v>
      </c>
    </row>
    <row r="108" spans="2:9" x14ac:dyDescent="0.2">
      <c r="B108" s="2">
        <v>44064</v>
      </c>
      <c r="C108" s="20">
        <v>5307</v>
      </c>
      <c r="D108" s="20" t="s">
        <v>198</v>
      </c>
      <c r="E108" s="3" t="s">
        <v>113</v>
      </c>
      <c r="F108" s="3" t="s">
        <v>149</v>
      </c>
      <c r="G108" s="3" t="s">
        <v>169</v>
      </c>
      <c r="H108" s="3" t="s">
        <v>170</v>
      </c>
      <c r="I108" s="4">
        <v>50</v>
      </c>
    </row>
    <row r="109" spans="2:9" x14ac:dyDescent="0.2">
      <c r="B109" s="2">
        <v>44064</v>
      </c>
      <c r="C109" s="20">
        <v>5307</v>
      </c>
      <c r="D109" s="20" t="s">
        <v>198</v>
      </c>
      <c r="E109" s="3" t="s">
        <v>171</v>
      </c>
      <c r="F109" s="3" t="s">
        <v>149</v>
      </c>
      <c r="G109" s="3" t="s">
        <v>172</v>
      </c>
      <c r="H109" s="3" t="s">
        <v>173</v>
      </c>
      <c r="I109" s="4">
        <v>50</v>
      </c>
    </row>
    <row r="110" spans="2:9" x14ac:dyDescent="0.2">
      <c r="B110" s="2">
        <v>44064</v>
      </c>
      <c r="C110" s="20">
        <v>5307</v>
      </c>
      <c r="D110" s="20" t="s">
        <v>198</v>
      </c>
      <c r="E110" s="3" t="s">
        <v>174</v>
      </c>
      <c r="F110" s="3" t="s">
        <v>149</v>
      </c>
      <c r="G110" s="3" t="s">
        <v>175</v>
      </c>
      <c r="H110" s="3" t="s">
        <v>176</v>
      </c>
      <c r="I110" s="4">
        <v>50</v>
      </c>
    </row>
    <row r="111" spans="2:9" x14ac:dyDescent="0.2">
      <c r="B111" s="2">
        <v>44064</v>
      </c>
      <c r="C111" s="20">
        <v>5307</v>
      </c>
      <c r="D111" s="20" t="s">
        <v>198</v>
      </c>
      <c r="E111" s="3" t="s">
        <v>177</v>
      </c>
      <c r="F111" s="3" t="s">
        <v>149</v>
      </c>
      <c r="G111" s="3" t="s">
        <v>178</v>
      </c>
      <c r="H111" s="3" t="s">
        <v>179</v>
      </c>
      <c r="I111" s="4">
        <v>50</v>
      </c>
    </row>
    <row r="112" spans="2:9" x14ac:dyDescent="0.2">
      <c r="B112" s="2">
        <v>44064</v>
      </c>
      <c r="C112" s="20">
        <v>5307</v>
      </c>
      <c r="D112" s="20" t="s">
        <v>198</v>
      </c>
      <c r="E112" s="3" t="s">
        <v>180</v>
      </c>
      <c r="F112" s="3" t="s">
        <v>149</v>
      </c>
      <c r="G112" s="3" t="s">
        <v>181</v>
      </c>
      <c r="H112" s="3" t="s">
        <v>182</v>
      </c>
      <c r="I112" s="4">
        <v>50</v>
      </c>
    </row>
    <row r="113" spans="2:10" x14ac:dyDescent="0.2">
      <c r="B113" s="2">
        <v>44064</v>
      </c>
      <c r="C113" s="20">
        <v>5307</v>
      </c>
      <c r="D113" s="20" t="s">
        <v>198</v>
      </c>
      <c r="E113" s="3" t="s">
        <v>183</v>
      </c>
      <c r="F113" s="3" t="s">
        <v>149</v>
      </c>
      <c r="G113" s="3" t="s">
        <v>184</v>
      </c>
      <c r="H113" s="3" t="s">
        <v>185</v>
      </c>
      <c r="I113" s="4">
        <v>50</v>
      </c>
    </row>
    <row r="114" spans="2:10" x14ac:dyDescent="0.2">
      <c r="B114" s="2">
        <v>44064</v>
      </c>
      <c r="C114" s="20">
        <v>5307</v>
      </c>
      <c r="D114" s="20" t="s">
        <v>198</v>
      </c>
      <c r="E114" s="3" t="s">
        <v>186</v>
      </c>
      <c r="F114" s="3" t="s">
        <v>149</v>
      </c>
      <c r="G114" s="3" t="s">
        <v>187</v>
      </c>
      <c r="H114" s="3" t="s">
        <v>188</v>
      </c>
      <c r="I114" s="4">
        <v>50</v>
      </c>
    </row>
    <row r="115" spans="2:10" x14ac:dyDescent="0.2">
      <c r="B115" s="2">
        <v>44064</v>
      </c>
      <c r="C115" s="20">
        <v>5307</v>
      </c>
      <c r="D115" s="20" t="s">
        <v>198</v>
      </c>
      <c r="E115" s="3" t="s">
        <v>189</v>
      </c>
      <c r="F115" s="3" t="s">
        <v>149</v>
      </c>
      <c r="G115" s="3" t="s">
        <v>190</v>
      </c>
      <c r="H115" s="3" t="s">
        <v>191</v>
      </c>
      <c r="I115" s="4">
        <v>50</v>
      </c>
    </row>
    <row r="116" spans="2:10" x14ac:dyDescent="0.2">
      <c r="B116" s="2">
        <v>44064</v>
      </c>
      <c r="C116" s="20">
        <v>5307</v>
      </c>
      <c r="D116" s="20" t="s">
        <v>198</v>
      </c>
      <c r="E116" s="3" t="s">
        <v>192</v>
      </c>
      <c r="F116" s="3" t="s">
        <v>149</v>
      </c>
      <c r="G116" s="3" t="s">
        <v>193</v>
      </c>
      <c r="H116" s="3" t="s">
        <v>194</v>
      </c>
      <c r="I116" s="4">
        <v>50</v>
      </c>
    </row>
    <row r="117" spans="2:10" x14ac:dyDescent="0.2">
      <c r="B117" s="2">
        <v>44064</v>
      </c>
      <c r="C117" s="20">
        <v>5307</v>
      </c>
      <c r="D117" s="20" t="s">
        <v>198</v>
      </c>
      <c r="E117" s="3" t="s">
        <v>195</v>
      </c>
      <c r="F117" s="3" t="s">
        <v>149</v>
      </c>
      <c r="G117" s="3" t="s">
        <v>196</v>
      </c>
      <c r="H117" s="3" t="s">
        <v>197</v>
      </c>
      <c r="I117" s="4">
        <v>50</v>
      </c>
    </row>
    <row r="118" spans="2:10" x14ac:dyDescent="0.2">
      <c r="C118" s="20"/>
      <c r="D118" s="20"/>
    </row>
    <row r="119" spans="2:10" x14ac:dyDescent="0.2">
      <c r="B119" s="2">
        <v>44068</v>
      </c>
      <c r="C119" s="20">
        <v>5307</v>
      </c>
      <c r="D119" s="20" t="s">
        <v>198</v>
      </c>
      <c r="E119" s="3" t="s">
        <v>3177</v>
      </c>
      <c r="F119" s="3" t="s">
        <v>3149</v>
      </c>
      <c r="G119" s="3" t="s">
        <v>3146</v>
      </c>
      <c r="H119" s="3" t="s">
        <v>3164</v>
      </c>
      <c r="I119" s="4">
        <v>50</v>
      </c>
    </row>
    <row r="120" spans="2:10" x14ac:dyDescent="0.2">
      <c r="B120" s="2">
        <v>44068</v>
      </c>
      <c r="C120" s="20">
        <v>5307</v>
      </c>
      <c r="D120" s="20" t="s">
        <v>198</v>
      </c>
      <c r="E120" s="3" t="s">
        <v>3131</v>
      </c>
      <c r="F120" s="3" t="s">
        <v>3149</v>
      </c>
      <c r="G120" s="3" t="s">
        <v>3145</v>
      </c>
      <c r="H120" s="3" t="s">
        <v>3163</v>
      </c>
      <c r="I120" s="4">
        <v>50</v>
      </c>
      <c r="J120" s="37"/>
    </row>
    <row r="121" spans="2:10" x14ac:dyDescent="0.2">
      <c r="B121" s="2">
        <v>44068</v>
      </c>
      <c r="C121" s="20">
        <v>5307</v>
      </c>
      <c r="D121" s="20" t="s">
        <v>198</v>
      </c>
      <c r="E121" s="3" t="s">
        <v>3176</v>
      </c>
      <c r="F121" s="3" t="s">
        <v>3149</v>
      </c>
      <c r="G121" s="3" t="s">
        <v>3144</v>
      </c>
      <c r="H121" s="3" t="s">
        <v>3162</v>
      </c>
      <c r="I121" s="4">
        <v>50</v>
      </c>
    </row>
    <row r="122" spans="2:10" x14ac:dyDescent="0.2">
      <c r="B122" s="2">
        <v>44068</v>
      </c>
      <c r="C122" s="20">
        <v>5307</v>
      </c>
      <c r="D122" s="20" t="s">
        <v>198</v>
      </c>
      <c r="E122" s="3" t="s">
        <v>3175</v>
      </c>
      <c r="F122" s="3" t="s">
        <v>3149</v>
      </c>
      <c r="G122" s="3" t="s">
        <v>3143</v>
      </c>
      <c r="H122" s="3" t="s">
        <v>3161</v>
      </c>
      <c r="I122" s="4">
        <v>50</v>
      </c>
    </row>
    <row r="123" spans="2:10" x14ac:dyDescent="0.2">
      <c r="B123" s="2">
        <v>44068</v>
      </c>
      <c r="C123" s="20">
        <v>5307</v>
      </c>
      <c r="D123" s="20" t="s">
        <v>198</v>
      </c>
      <c r="E123" s="3" t="s">
        <v>3174</v>
      </c>
      <c r="F123" s="3" t="s">
        <v>3149</v>
      </c>
      <c r="G123" s="3" t="s">
        <v>3142</v>
      </c>
      <c r="H123" s="3" t="s">
        <v>3160</v>
      </c>
      <c r="I123" s="4">
        <v>50</v>
      </c>
    </row>
    <row r="124" spans="2:10" x14ac:dyDescent="0.2">
      <c r="B124" s="2">
        <v>44068</v>
      </c>
      <c r="C124" s="20">
        <v>5307</v>
      </c>
      <c r="D124" s="20" t="s">
        <v>198</v>
      </c>
      <c r="E124" s="3" t="s">
        <v>3173</v>
      </c>
      <c r="F124" s="3" t="s">
        <v>3149</v>
      </c>
      <c r="G124" s="3" t="s">
        <v>3141</v>
      </c>
      <c r="H124" s="3" t="s">
        <v>3159</v>
      </c>
      <c r="I124" s="4">
        <v>50</v>
      </c>
    </row>
    <row r="125" spans="2:10" x14ac:dyDescent="0.2">
      <c r="B125" s="2">
        <v>44068</v>
      </c>
      <c r="C125" s="20">
        <v>5307</v>
      </c>
      <c r="D125" s="20" t="s">
        <v>198</v>
      </c>
      <c r="E125" s="3" t="s">
        <v>3172</v>
      </c>
      <c r="F125" s="3" t="s">
        <v>3149</v>
      </c>
      <c r="G125" s="3" t="s">
        <v>3140</v>
      </c>
      <c r="H125" s="3" t="s">
        <v>3158</v>
      </c>
      <c r="I125" s="4">
        <v>50</v>
      </c>
    </row>
    <row r="126" spans="2:10" x14ac:dyDescent="0.2">
      <c r="B126" s="2">
        <v>44068</v>
      </c>
      <c r="C126" s="20">
        <v>5307</v>
      </c>
      <c r="D126" s="20" t="s">
        <v>198</v>
      </c>
      <c r="E126" s="3" t="s">
        <v>3171</v>
      </c>
      <c r="F126" s="3" t="s">
        <v>3149</v>
      </c>
      <c r="G126" s="3" t="s">
        <v>3139</v>
      </c>
      <c r="H126" s="3" t="s">
        <v>3157</v>
      </c>
      <c r="I126" s="4">
        <v>50</v>
      </c>
    </row>
    <row r="127" spans="2:10" x14ac:dyDescent="0.2">
      <c r="B127" s="2">
        <v>44068</v>
      </c>
      <c r="C127" s="20">
        <v>5307</v>
      </c>
      <c r="D127" s="20" t="s">
        <v>198</v>
      </c>
      <c r="E127" s="3" t="s">
        <v>3170</v>
      </c>
      <c r="F127" s="3" t="s">
        <v>3149</v>
      </c>
      <c r="G127" s="3" t="s">
        <v>3138</v>
      </c>
      <c r="H127" s="3" t="s">
        <v>3156</v>
      </c>
      <c r="I127" s="4">
        <v>50</v>
      </c>
    </row>
    <row r="128" spans="2:10" x14ac:dyDescent="0.2">
      <c r="B128" s="2">
        <v>44068</v>
      </c>
      <c r="C128" s="20">
        <v>5307</v>
      </c>
      <c r="D128" s="20" t="s">
        <v>198</v>
      </c>
      <c r="E128" s="3" t="s">
        <v>3169</v>
      </c>
      <c r="F128" s="3" t="s">
        <v>3149</v>
      </c>
      <c r="G128" s="3" t="s">
        <v>3137</v>
      </c>
      <c r="H128" s="3" t="s">
        <v>3155</v>
      </c>
      <c r="I128" s="4">
        <v>50</v>
      </c>
    </row>
    <row r="129" spans="2:11" x14ac:dyDescent="0.2">
      <c r="B129" s="2">
        <v>44068</v>
      </c>
      <c r="C129" s="20">
        <v>5307</v>
      </c>
      <c r="D129" s="20" t="s">
        <v>198</v>
      </c>
      <c r="E129" s="3" t="s">
        <v>3168</v>
      </c>
      <c r="F129" s="3" t="s">
        <v>3149</v>
      </c>
      <c r="G129" s="3" t="s">
        <v>3136</v>
      </c>
      <c r="H129" s="3" t="s">
        <v>3154</v>
      </c>
      <c r="I129" s="4">
        <v>50</v>
      </c>
    </row>
    <row r="130" spans="2:11" x14ac:dyDescent="0.2">
      <c r="B130" s="2">
        <v>44068</v>
      </c>
      <c r="C130" s="20">
        <v>5307</v>
      </c>
      <c r="D130" s="20" t="s">
        <v>198</v>
      </c>
      <c r="E130" s="3" t="s">
        <v>3167</v>
      </c>
      <c r="F130" s="3" t="s">
        <v>3149</v>
      </c>
      <c r="G130" s="3" t="s">
        <v>3135</v>
      </c>
      <c r="H130" s="3" t="s">
        <v>3153</v>
      </c>
      <c r="I130" s="4">
        <v>50</v>
      </c>
    </row>
    <row r="131" spans="2:11" x14ac:dyDescent="0.2">
      <c r="B131" s="2">
        <v>44068</v>
      </c>
      <c r="C131" s="20">
        <v>5307</v>
      </c>
      <c r="D131" s="20" t="s">
        <v>198</v>
      </c>
      <c r="E131" s="3" t="s">
        <v>234</v>
      </c>
      <c r="F131" s="3" t="s">
        <v>3149</v>
      </c>
      <c r="G131" s="3" t="s">
        <v>3134</v>
      </c>
      <c r="H131" s="3" t="s">
        <v>3152</v>
      </c>
      <c r="I131" s="4">
        <v>50</v>
      </c>
      <c r="J131" s="37"/>
    </row>
    <row r="132" spans="2:11" x14ac:dyDescent="0.2">
      <c r="B132" s="2">
        <v>44068</v>
      </c>
      <c r="C132" s="20">
        <v>5307</v>
      </c>
      <c r="D132" s="20" t="s">
        <v>198</v>
      </c>
      <c r="E132" s="3" t="s">
        <v>3166</v>
      </c>
      <c r="F132" s="3" t="s">
        <v>3148</v>
      </c>
      <c r="G132" s="3" t="s">
        <v>3133</v>
      </c>
      <c r="H132" s="3" t="s">
        <v>3151</v>
      </c>
      <c r="I132" s="4">
        <v>50</v>
      </c>
    </row>
    <row r="133" spans="2:11" x14ac:dyDescent="0.2">
      <c r="B133" s="2">
        <v>44075</v>
      </c>
      <c r="C133" s="20">
        <v>5307</v>
      </c>
      <c r="D133" s="20" t="s">
        <v>198</v>
      </c>
      <c r="E133" s="3" t="s">
        <v>3165</v>
      </c>
      <c r="F133" s="3" t="s">
        <v>3147</v>
      </c>
      <c r="G133" s="3" t="s">
        <v>3132</v>
      </c>
      <c r="H133" s="3" t="s">
        <v>3150</v>
      </c>
      <c r="I133" s="4">
        <v>2400</v>
      </c>
    </row>
    <row r="134" spans="2:11" x14ac:dyDescent="0.2">
      <c r="C134" s="20"/>
      <c r="D134" s="20"/>
    </row>
    <row r="135" spans="2:11" ht="13.5" x14ac:dyDescent="0.25">
      <c r="H135" s="20" t="s">
        <v>628</v>
      </c>
      <c r="I135" s="25">
        <f>SUM(I85:I134)</f>
        <v>5230</v>
      </c>
      <c r="J135" s="46"/>
      <c r="K135" s="47"/>
    </row>
    <row r="136" spans="2:11" x14ac:dyDescent="0.2">
      <c r="H136" s="20" t="s">
        <v>629</v>
      </c>
      <c r="I136" s="4">
        <f>I82-I135</f>
        <v>19770</v>
      </c>
    </row>
    <row r="137" spans="2:11" x14ac:dyDescent="0.2">
      <c r="B137" s="26"/>
      <c r="C137" s="26"/>
      <c r="D137" s="26"/>
      <c r="E137" s="11"/>
      <c r="F137" s="11"/>
      <c r="G137" s="11"/>
      <c r="H137" s="11"/>
      <c r="I137" s="24"/>
    </row>
    <row r="138" spans="2:11" x14ac:dyDescent="0.2">
      <c r="C138" s="20"/>
      <c r="D138" s="3"/>
    </row>
    <row r="139" spans="2:11" ht="30.75" customHeight="1" x14ac:dyDescent="0.2">
      <c r="B139" s="10" t="s">
        <v>632</v>
      </c>
      <c r="C139" s="265" t="s">
        <v>8</v>
      </c>
      <c r="D139" s="265"/>
      <c r="E139" s="265"/>
      <c r="F139" s="265"/>
      <c r="G139" s="11"/>
      <c r="H139" s="12" t="s">
        <v>624</v>
      </c>
      <c r="I139" s="13">
        <v>10000</v>
      </c>
    </row>
    <row r="140" spans="2:11" x14ac:dyDescent="0.2">
      <c r="C140" s="20"/>
      <c r="D140" s="3"/>
    </row>
    <row r="141" spans="2:11" x14ac:dyDescent="0.2">
      <c r="B141" s="21" t="s">
        <v>9</v>
      </c>
      <c r="C141" s="21" t="s">
        <v>618</v>
      </c>
      <c r="D141" s="21" t="s">
        <v>619</v>
      </c>
      <c r="E141" s="22" t="s">
        <v>10</v>
      </c>
      <c r="F141" s="22" t="s">
        <v>11</v>
      </c>
      <c r="G141" s="22" t="s">
        <v>12</v>
      </c>
      <c r="H141" s="22" t="s">
        <v>13</v>
      </c>
      <c r="I141" s="23" t="s">
        <v>620</v>
      </c>
    </row>
    <row r="142" spans="2:11" x14ac:dyDescent="0.2">
      <c r="B142" s="2">
        <v>44004</v>
      </c>
      <c r="C142" s="20">
        <v>5308</v>
      </c>
      <c r="D142" s="20" t="s">
        <v>205</v>
      </c>
      <c r="E142" s="3" t="s">
        <v>199</v>
      </c>
      <c r="F142" s="3" t="s">
        <v>200</v>
      </c>
      <c r="I142" s="4">
        <v>1200</v>
      </c>
      <c r="J142" s="37"/>
    </row>
    <row r="143" spans="2:11" x14ac:dyDescent="0.2">
      <c r="B143" s="2">
        <v>44004</v>
      </c>
      <c r="C143" s="20">
        <v>5308</v>
      </c>
      <c r="D143" s="20" t="s">
        <v>205</v>
      </c>
      <c r="E143" s="3" t="s">
        <v>199</v>
      </c>
      <c r="F143" s="3" t="s">
        <v>201</v>
      </c>
      <c r="G143" s="3" t="s">
        <v>202</v>
      </c>
      <c r="H143" s="3" t="s">
        <v>203</v>
      </c>
      <c r="I143" s="4">
        <v>165</v>
      </c>
    </row>
    <row r="144" spans="2:11" x14ac:dyDescent="0.2">
      <c r="B144" s="2">
        <v>44069</v>
      </c>
      <c r="C144" s="20">
        <v>5308</v>
      </c>
      <c r="D144" s="20" t="s">
        <v>205</v>
      </c>
      <c r="E144" s="3" t="s">
        <v>199</v>
      </c>
      <c r="F144" s="3" t="s">
        <v>204</v>
      </c>
      <c r="G144" s="3" t="s">
        <v>3183</v>
      </c>
      <c r="H144" s="3" t="s">
        <v>3182</v>
      </c>
      <c r="I144" s="4">
        <v>750</v>
      </c>
    </row>
    <row r="145" spans="2:10" x14ac:dyDescent="0.2">
      <c r="C145" s="20"/>
      <c r="D145" s="20"/>
    </row>
    <row r="146" spans="2:10" x14ac:dyDescent="0.2">
      <c r="H146" s="20" t="s">
        <v>628</v>
      </c>
      <c r="I146" s="25">
        <f>SUM(I142:I144)</f>
        <v>2115</v>
      </c>
      <c r="J146" s="34"/>
    </row>
    <row r="147" spans="2:10" x14ac:dyDescent="0.2">
      <c r="H147" s="20" t="s">
        <v>629</v>
      </c>
      <c r="I147" s="4">
        <f>I139-I146</f>
        <v>7885</v>
      </c>
    </row>
    <row r="148" spans="2:10" x14ac:dyDescent="0.2">
      <c r="B148" s="26"/>
      <c r="C148" s="31"/>
      <c r="D148" s="31"/>
      <c r="E148" s="11"/>
      <c r="F148" s="11"/>
      <c r="G148" s="11"/>
      <c r="H148" s="11"/>
      <c r="I148" s="24"/>
    </row>
    <row r="149" spans="2:10" x14ac:dyDescent="0.2">
      <c r="C149" s="20"/>
      <c r="D149" s="20"/>
    </row>
    <row r="150" spans="2:10" ht="30.75" customHeight="1" x14ac:dyDescent="0.2">
      <c r="B150" s="10" t="s">
        <v>633</v>
      </c>
      <c r="C150" s="265" t="s">
        <v>636</v>
      </c>
      <c r="D150" s="265"/>
      <c r="E150" s="265"/>
      <c r="F150" s="265"/>
      <c r="G150" s="11"/>
      <c r="H150" s="12" t="s">
        <v>624</v>
      </c>
      <c r="I150" s="13">
        <v>30000</v>
      </c>
    </row>
    <row r="151" spans="2:10" x14ac:dyDescent="0.2">
      <c r="C151" s="20"/>
      <c r="D151" s="20"/>
    </row>
    <row r="152" spans="2:10" x14ac:dyDescent="0.2">
      <c r="B152" s="21" t="s">
        <v>9</v>
      </c>
      <c r="C152" s="21" t="s">
        <v>618</v>
      </c>
      <c r="D152" s="21" t="s">
        <v>619</v>
      </c>
      <c r="E152" s="22" t="s">
        <v>10</v>
      </c>
      <c r="F152" s="22" t="s">
        <v>11</v>
      </c>
      <c r="G152" s="22" t="s">
        <v>12</v>
      </c>
      <c r="H152" s="22" t="s">
        <v>13</v>
      </c>
      <c r="I152" s="23" t="s">
        <v>620</v>
      </c>
    </row>
    <row r="153" spans="2:10" x14ac:dyDescent="0.2">
      <c r="B153" s="2">
        <v>44014</v>
      </c>
      <c r="C153" s="20">
        <v>5307</v>
      </c>
      <c r="D153" s="20" t="s">
        <v>468</v>
      </c>
      <c r="E153" s="3" t="s">
        <v>206</v>
      </c>
      <c r="F153" s="3" t="s">
        <v>268</v>
      </c>
      <c r="G153" s="3" t="s">
        <v>269</v>
      </c>
      <c r="H153" s="3" t="s">
        <v>270</v>
      </c>
      <c r="I153" s="4">
        <v>100</v>
      </c>
    </row>
    <row r="154" spans="2:10" x14ac:dyDescent="0.2">
      <c r="B154" s="2">
        <v>44014</v>
      </c>
      <c r="C154" s="20">
        <v>5307</v>
      </c>
      <c r="D154" s="20" t="s">
        <v>468</v>
      </c>
      <c r="E154" s="3" t="s">
        <v>101</v>
      </c>
      <c r="F154" s="3" t="s">
        <v>268</v>
      </c>
      <c r="G154" s="3" t="s">
        <v>271</v>
      </c>
      <c r="H154" s="3" t="s">
        <v>272</v>
      </c>
      <c r="I154" s="4">
        <v>100</v>
      </c>
    </row>
    <row r="155" spans="2:10" x14ac:dyDescent="0.2">
      <c r="B155" s="2">
        <v>44014</v>
      </c>
      <c r="C155" s="20">
        <v>5307</v>
      </c>
      <c r="D155" s="20" t="s">
        <v>468</v>
      </c>
      <c r="E155" s="3" t="s">
        <v>207</v>
      </c>
      <c r="F155" s="3" t="s">
        <v>268</v>
      </c>
      <c r="G155" s="3" t="s">
        <v>273</v>
      </c>
      <c r="H155" s="3" t="s">
        <v>274</v>
      </c>
      <c r="I155" s="4">
        <v>100</v>
      </c>
    </row>
    <row r="156" spans="2:10" x14ac:dyDescent="0.2">
      <c r="B156" s="2">
        <v>44014</v>
      </c>
      <c r="C156" s="20">
        <v>5307</v>
      </c>
      <c r="D156" s="20" t="s">
        <v>468</v>
      </c>
      <c r="E156" s="3" t="s">
        <v>116</v>
      </c>
      <c r="F156" s="3" t="s">
        <v>268</v>
      </c>
      <c r="G156" s="3" t="s">
        <v>275</v>
      </c>
      <c r="H156" s="3" t="s">
        <v>276</v>
      </c>
      <c r="I156" s="4">
        <v>100</v>
      </c>
    </row>
    <row r="157" spans="2:10" x14ac:dyDescent="0.2">
      <c r="B157" s="2">
        <v>44014</v>
      </c>
      <c r="C157" s="20">
        <v>5307</v>
      </c>
      <c r="D157" s="20" t="s">
        <v>468</v>
      </c>
      <c r="E157" s="3" t="s">
        <v>208</v>
      </c>
      <c r="F157" s="3" t="s">
        <v>268</v>
      </c>
      <c r="G157" s="3" t="s">
        <v>277</v>
      </c>
      <c r="H157" s="3" t="s">
        <v>278</v>
      </c>
      <c r="I157" s="4">
        <v>100</v>
      </c>
    </row>
    <row r="158" spans="2:10" x14ac:dyDescent="0.2">
      <c r="B158" s="2">
        <v>44014</v>
      </c>
      <c r="C158" s="20">
        <v>5307</v>
      </c>
      <c r="D158" s="20" t="s">
        <v>468</v>
      </c>
      <c r="E158" s="3" t="s">
        <v>142</v>
      </c>
      <c r="F158" s="3" t="s">
        <v>268</v>
      </c>
      <c r="G158" s="3" t="s">
        <v>279</v>
      </c>
      <c r="H158" s="3" t="s">
        <v>280</v>
      </c>
      <c r="I158" s="4">
        <v>100</v>
      </c>
    </row>
    <row r="159" spans="2:10" x14ac:dyDescent="0.2">
      <c r="B159" s="2">
        <v>44014</v>
      </c>
      <c r="C159" s="20">
        <v>5307</v>
      </c>
      <c r="D159" s="20" t="s">
        <v>468</v>
      </c>
      <c r="E159" s="3" t="s">
        <v>129</v>
      </c>
      <c r="F159" s="3" t="s">
        <v>268</v>
      </c>
      <c r="G159" s="3" t="s">
        <v>281</v>
      </c>
      <c r="H159" s="3" t="s">
        <v>282</v>
      </c>
      <c r="I159" s="4">
        <v>100</v>
      </c>
    </row>
    <row r="160" spans="2:10" x14ac:dyDescent="0.2">
      <c r="B160" s="2">
        <v>44014</v>
      </c>
      <c r="C160" s="20">
        <v>5307</v>
      </c>
      <c r="D160" s="20" t="s">
        <v>468</v>
      </c>
      <c r="E160" s="3" t="s">
        <v>209</v>
      </c>
      <c r="F160" s="3" t="s">
        <v>268</v>
      </c>
      <c r="G160" s="3" t="s">
        <v>283</v>
      </c>
      <c r="H160" s="3" t="s">
        <v>284</v>
      </c>
      <c r="I160" s="4">
        <v>100</v>
      </c>
    </row>
    <row r="161" spans="2:9" x14ac:dyDescent="0.2">
      <c r="B161" s="2">
        <v>44014</v>
      </c>
      <c r="C161" s="20">
        <v>5307</v>
      </c>
      <c r="D161" s="20" t="s">
        <v>468</v>
      </c>
      <c r="E161" s="3" t="s">
        <v>132</v>
      </c>
      <c r="F161" s="3" t="s">
        <v>268</v>
      </c>
      <c r="G161" s="3" t="s">
        <v>285</v>
      </c>
      <c r="H161" s="3" t="s">
        <v>286</v>
      </c>
      <c r="I161" s="4">
        <v>100</v>
      </c>
    </row>
    <row r="162" spans="2:9" x14ac:dyDescent="0.2">
      <c r="B162" s="2">
        <v>44014</v>
      </c>
      <c r="C162" s="20">
        <v>5307</v>
      </c>
      <c r="D162" s="20" t="s">
        <v>468</v>
      </c>
      <c r="E162" s="3" t="s">
        <v>210</v>
      </c>
      <c r="F162" s="3" t="s">
        <v>268</v>
      </c>
      <c r="G162" s="3" t="s">
        <v>287</v>
      </c>
      <c r="H162" s="3" t="s">
        <v>288</v>
      </c>
      <c r="I162" s="4">
        <v>100</v>
      </c>
    </row>
    <row r="163" spans="2:9" x14ac:dyDescent="0.2">
      <c r="B163" s="2">
        <v>44014</v>
      </c>
      <c r="C163" s="20">
        <v>5307</v>
      </c>
      <c r="D163" s="20" t="s">
        <v>468</v>
      </c>
      <c r="E163" s="3" t="s">
        <v>211</v>
      </c>
      <c r="F163" s="3" t="s">
        <v>268</v>
      </c>
      <c r="G163" s="3" t="s">
        <v>289</v>
      </c>
      <c r="H163" s="3" t="s">
        <v>290</v>
      </c>
      <c r="I163" s="4">
        <v>100</v>
      </c>
    </row>
    <row r="164" spans="2:9" x14ac:dyDescent="0.2">
      <c r="B164" s="2">
        <v>44007</v>
      </c>
      <c r="C164" s="20">
        <v>5501</v>
      </c>
      <c r="D164" s="20" t="s">
        <v>468</v>
      </c>
      <c r="E164" s="3" t="s">
        <v>212</v>
      </c>
      <c r="F164" s="3" t="s">
        <v>291</v>
      </c>
      <c r="G164" s="3" t="s">
        <v>292</v>
      </c>
      <c r="H164" s="3" t="s">
        <v>293</v>
      </c>
      <c r="I164" s="4">
        <v>4200</v>
      </c>
    </row>
    <row r="165" spans="2:9" x14ac:dyDescent="0.2">
      <c r="B165" s="2">
        <v>44007</v>
      </c>
      <c r="C165" s="20">
        <v>5501</v>
      </c>
      <c r="D165" s="20" t="s">
        <v>468</v>
      </c>
      <c r="E165" s="3" t="s">
        <v>213</v>
      </c>
      <c r="F165" s="3" t="s">
        <v>291</v>
      </c>
      <c r="G165" s="3" t="s">
        <v>294</v>
      </c>
      <c r="H165" s="3" t="s">
        <v>295</v>
      </c>
      <c r="I165" s="4">
        <v>4200</v>
      </c>
    </row>
    <row r="166" spans="2:9" x14ac:dyDescent="0.2">
      <c r="B166" s="2">
        <v>44022</v>
      </c>
      <c r="C166" s="20">
        <v>5307</v>
      </c>
      <c r="D166" s="20" t="s">
        <v>468</v>
      </c>
      <c r="E166" s="3" t="s">
        <v>101</v>
      </c>
      <c r="F166" s="3" t="s">
        <v>296</v>
      </c>
      <c r="G166" s="3" t="s">
        <v>297</v>
      </c>
      <c r="H166" s="3" t="s">
        <v>298</v>
      </c>
      <c r="I166" s="4">
        <v>240</v>
      </c>
    </row>
    <row r="167" spans="2:9" x14ac:dyDescent="0.2">
      <c r="B167" s="2">
        <v>44034</v>
      </c>
      <c r="C167" s="20">
        <v>5307</v>
      </c>
      <c r="D167" s="20" t="s">
        <v>468</v>
      </c>
      <c r="E167" s="3" t="s">
        <v>214</v>
      </c>
      <c r="F167" s="3" t="s">
        <v>296</v>
      </c>
      <c r="G167" s="3" t="s">
        <v>299</v>
      </c>
      <c r="H167" s="3" t="s">
        <v>300</v>
      </c>
      <c r="I167" s="4">
        <v>50</v>
      </c>
    </row>
    <row r="168" spans="2:9" x14ac:dyDescent="0.2">
      <c r="B168" s="2">
        <v>44035</v>
      </c>
      <c r="C168" s="20">
        <v>5307</v>
      </c>
      <c r="D168" s="20" t="s">
        <v>468</v>
      </c>
      <c r="E168" s="3" t="s">
        <v>215</v>
      </c>
      <c r="F168" s="3" t="s">
        <v>301</v>
      </c>
      <c r="G168" s="3" t="s">
        <v>302</v>
      </c>
      <c r="H168" s="3" t="s">
        <v>303</v>
      </c>
      <c r="I168" s="4">
        <v>220</v>
      </c>
    </row>
    <row r="169" spans="2:9" x14ac:dyDescent="0.2">
      <c r="B169" s="2">
        <v>44039</v>
      </c>
      <c r="C169" s="20">
        <v>5307</v>
      </c>
      <c r="D169" s="20" t="s">
        <v>468</v>
      </c>
      <c r="E169" s="3" t="s">
        <v>216</v>
      </c>
      <c r="F169" s="3" t="s">
        <v>296</v>
      </c>
      <c r="G169" s="3" t="s">
        <v>304</v>
      </c>
      <c r="H169" s="3" t="s">
        <v>305</v>
      </c>
      <c r="I169" s="4">
        <v>50</v>
      </c>
    </row>
    <row r="170" spans="2:9" x14ac:dyDescent="0.2">
      <c r="B170" s="2">
        <v>44039</v>
      </c>
      <c r="C170" s="20">
        <v>5307</v>
      </c>
      <c r="D170" s="20" t="s">
        <v>468</v>
      </c>
      <c r="E170" s="3" t="s">
        <v>217</v>
      </c>
      <c r="F170" s="3" t="s">
        <v>296</v>
      </c>
      <c r="G170" s="3" t="s">
        <v>306</v>
      </c>
      <c r="H170" s="3" t="s">
        <v>307</v>
      </c>
      <c r="I170" s="4">
        <v>100</v>
      </c>
    </row>
    <row r="171" spans="2:9" x14ac:dyDescent="0.2">
      <c r="B171" s="2">
        <v>44039</v>
      </c>
      <c r="C171" s="20">
        <v>5307</v>
      </c>
      <c r="D171" s="20" t="s">
        <v>468</v>
      </c>
      <c r="E171" s="3" t="s">
        <v>218</v>
      </c>
      <c r="F171" s="3" t="s">
        <v>296</v>
      </c>
      <c r="G171" s="3" t="s">
        <v>308</v>
      </c>
      <c r="H171" s="3" t="s">
        <v>309</v>
      </c>
      <c r="I171" s="4">
        <v>100</v>
      </c>
    </row>
    <row r="172" spans="2:9" x14ac:dyDescent="0.2">
      <c r="B172" s="2">
        <v>44039</v>
      </c>
      <c r="C172" s="20">
        <v>5307</v>
      </c>
      <c r="D172" s="20" t="s">
        <v>468</v>
      </c>
      <c r="E172" s="3" t="s">
        <v>219</v>
      </c>
      <c r="F172" s="3" t="s">
        <v>296</v>
      </c>
      <c r="G172" s="3" t="s">
        <v>310</v>
      </c>
      <c r="H172" s="3" t="s">
        <v>311</v>
      </c>
      <c r="I172" s="4">
        <v>100</v>
      </c>
    </row>
    <row r="173" spans="2:9" x14ac:dyDescent="0.2">
      <c r="B173" s="2">
        <v>44039</v>
      </c>
      <c r="C173" s="20">
        <v>5307</v>
      </c>
      <c r="D173" s="20" t="s">
        <v>468</v>
      </c>
      <c r="E173" s="3" t="s">
        <v>220</v>
      </c>
      <c r="F173" s="3" t="s">
        <v>296</v>
      </c>
      <c r="G173" s="3" t="s">
        <v>312</v>
      </c>
      <c r="H173" s="3" t="s">
        <v>313</v>
      </c>
      <c r="I173" s="4">
        <v>100</v>
      </c>
    </row>
    <row r="174" spans="2:9" x14ac:dyDescent="0.2">
      <c r="B174" s="2">
        <v>44039</v>
      </c>
      <c r="C174" s="20">
        <v>5307</v>
      </c>
      <c r="D174" s="20" t="s">
        <v>468</v>
      </c>
      <c r="E174" s="3" t="s">
        <v>221</v>
      </c>
      <c r="F174" s="3" t="s">
        <v>296</v>
      </c>
      <c r="G174" s="3" t="s">
        <v>314</v>
      </c>
      <c r="H174" s="3" t="s">
        <v>315</v>
      </c>
      <c r="I174" s="4">
        <v>50</v>
      </c>
    </row>
    <row r="175" spans="2:9" x14ac:dyDescent="0.2">
      <c r="B175" s="2">
        <v>44039</v>
      </c>
      <c r="C175" s="20">
        <v>5307</v>
      </c>
      <c r="D175" s="20" t="s">
        <v>468</v>
      </c>
      <c r="E175" s="3" t="s">
        <v>222</v>
      </c>
      <c r="F175" s="3" t="s">
        <v>296</v>
      </c>
      <c r="G175" s="3" t="s">
        <v>316</v>
      </c>
      <c r="H175" s="3" t="s">
        <v>317</v>
      </c>
      <c r="I175" s="4">
        <v>100</v>
      </c>
    </row>
    <row r="176" spans="2:9" x14ac:dyDescent="0.2">
      <c r="B176" s="2">
        <v>44039</v>
      </c>
      <c r="C176" s="20">
        <v>5307</v>
      </c>
      <c r="D176" s="20" t="s">
        <v>468</v>
      </c>
      <c r="E176" s="3" t="s">
        <v>223</v>
      </c>
      <c r="F176" s="3" t="s">
        <v>296</v>
      </c>
      <c r="G176" s="3" t="s">
        <v>318</v>
      </c>
      <c r="H176" s="3" t="s">
        <v>319</v>
      </c>
      <c r="I176" s="4">
        <v>100</v>
      </c>
    </row>
    <row r="177" spans="2:9" x14ac:dyDescent="0.2">
      <c r="B177" s="2">
        <v>44039</v>
      </c>
      <c r="C177" s="20">
        <v>5307</v>
      </c>
      <c r="D177" s="20" t="s">
        <v>468</v>
      </c>
      <c r="E177" s="3" t="s">
        <v>224</v>
      </c>
      <c r="F177" s="3" t="s">
        <v>296</v>
      </c>
      <c r="G177" s="3" t="s">
        <v>320</v>
      </c>
      <c r="H177" s="3" t="s">
        <v>321</v>
      </c>
      <c r="I177" s="4">
        <v>100</v>
      </c>
    </row>
    <row r="178" spans="2:9" x14ac:dyDescent="0.2">
      <c r="B178" s="2">
        <v>44039</v>
      </c>
      <c r="C178" s="20">
        <v>5307</v>
      </c>
      <c r="D178" s="20" t="s">
        <v>468</v>
      </c>
      <c r="E178" s="3" t="s">
        <v>225</v>
      </c>
      <c r="F178" s="3" t="s">
        <v>296</v>
      </c>
      <c r="G178" s="3" t="s">
        <v>322</v>
      </c>
      <c r="H178" s="3" t="s">
        <v>323</v>
      </c>
      <c r="I178" s="4">
        <v>50</v>
      </c>
    </row>
    <row r="179" spans="2:9" x14ac:dyDescent="0.2">
      <c r="B179" s="2">
        <v>44039</v>
      </c>
      <c r="C179" s="20">
        <v>5307</v>
      </c>
      <c r="D179" s="20" t="s">
        <v>468</v>
      </c>
      <c r="E179" s="3" t="s">
        <v>226</v>
      </c>
      <c r="F179" s="3" t="s">
        <v>296</v>
      </c>
      <c r="G179" s="3" t="s">
        <v>324</v>
      </c>
      <c r="H179" s="3" t="s">
        <v>325</v>
      </c>
      <c r="I179" s="4">
        <v>50</v>
      </c>
    </row>
    <row r="180" spans="2:9" x14ac:dyDescent="0.2">
      <c r="B180" s="2">
        <v>44039</v>
      </c>
      <c r="C180" s="20">
        <v>5307</v>
      </c>
      <c r="D180" s="20" t="s">
        <v>468</v>
      </c>
      <c r="E180" s="3" t="s">
        <v>227</v>
      </c>
      <c r="F180" s="3" t="s">
        <v>296</v>
      </c>
      <c r="G180" s="3" t="s">
        <v>326</v>
      </c>
      <c r="H180" s="3" t="s">
        <v>327</v>
      </c>
      <c r="I180" s="4">
        <v>100</v>
      </c>
    </row>
    <row r="181" spans="2:9" x14ac:dyDescent="0.2">
      <c r="B181" s="2">
        <v>44039</v>
      </c>
      <c r="C181" s="20">
        <v>5307</v>
      </c>
      <c r="D181" s="20" t="s">
        <v>468</v>
      </c>
      <c r="E181" s="3" t="s">
        <v>215</v>
      </c>
      <c r="F181" s="3" t="s">
        <v>296</v>
      </c>
      <c r="G181" s="3" t="s">
        <v>328</v>
      </c>
      <c r="H181" s="3" t="s">
        <v>329</v>
      </c>
      <c r="I181" s="4">
        <v>100</v>
      </c>
    </row>
    <row r="182" spans="2:9" x14ac:dyDescent="0.2">
      <c r="B182" s="2">
        <v>44039</v>
      </c>
      <c r="C182" s="20">
        <v>5307</v>
      </c>
      <c r="D182" s="20" t="s">
        <v>468</v>
      </c>
      <c r="E182" s="3" t="s">
        <v>228</v>
      </c>
      <c r="F182" s="3" t="s">
        <v>296</v>
      </c>
      <c r="G182" s="3" t="s">
        <v>330</v>
      </c>
      <c r="H182" s="3" t="s">
        <v>331</v>
      </c>
      <c r="I182" s="4">
        <v>50</v>
      </c>
    </row>
    <row r="183" spans="2:9" x14ac:dyDescent="0.2">
      <c r="B183" s="2">
        <v>44039</v>
      </c>
      <c r="C183" s="20">
        <v>5307</v>
      </c>
      <c r="D183" s="20" t="s">
        <v>468</v>
      </c>
      <c r="E183" s="3" t="s">
        <v>229</v>
      </c>
      <c r="F183" s="3" t="s">
        <v>296</v>
      </c>
      <c r="G183" s="3" t="s">
        <v>332</v>
      </c>
      <c r="H183" s="3" t="s">
        <v>333</v>
      </c>
      <c r="I183" s="4">
        <v>50</v>
      </c>
    </row>
    <row r="184" spans="2:9" x14ac:dyDescent="0.2">
      <c r="B184" s="2">
        <v>44039</v>
      </c>
      <c r="C184" s="20">
        <v>5307</v>
      </c>
      <c r="D184" s="20" t="s">
        <v>468</v>
      </c>
      <c r="E184" s="3" t="s">
        <v>230</v>
      </c>
      <c r="F184" s="3" t="s">
        <v>296</v>
      </c>
      <c r="G184" s="3" t="s">
        <v>334</v>
      </c>
      <c r="H184" s="3" t="s">
        <v>335</v>
      </c>
      <c r="I184" s="4">
        <v>50</v>
      </c>
    </row>
    <row r="185" spans="2:9" x14ac:dyDescent="0.2">
      <c r="B185" s="2">
        <v>44039</v>
      </c>
      <c r="C185" s="20">
        <v>5307</v>
      </c>
      <c r="D185" s="20" t="s">
        <v>468</v>
      </c>
      <c r="E185" s="3" t="s">
        <v>231</v>
      </c>
      <c r="F185" s="3" t="s">
        <v>296</v>
      </c>
      <c r="G185" s="3" t="s">
        <v>336</v>
      </c>
      <c r="H185" s="3" t="s">
        <v>337</v>
      </c>
      <c r="I185" s="4">
        <v>50</v>
      </c>
    </row>
    <row r="186" spans="2:9" x14ac:dyDescent="0.2">
      <c r="B186" s="2">
        <v>44039</v>
      </c>
      <c r="C186" s="20">
        <v>5307</v>
      </c>
      <c r="D186" s="20" t="s">
        <v>468</v>
      </c>
      <c r="E186" s="3" t="s">
        <v>232</v>
      </c>
      <c r="F186" s="3" t="s">
        <v>296</v>
      </c>
      <c r="G186" s="3" t="s">
        <v>338</v>
      </c>
      <c r="H186" s="3" t="s">
        <v>339</v>
      </c>
      <c r="I186" s="4">
        <v>50</v>
      </c>
    </row>
    <row r="187" spans="2:9" x14ac:dyDescent="0.2">
      <c r="B187" s="2">
        <v>44039</v>
      </c>
      <c r="C187" s="20">
        <v>5307</v>
      </c>
      <c r="D187" s="20" t="s">
        <v>468</v>
      </c>
      <c r="E187" s="3" t="s">
        <v>233</v>
      </c>
      <c r="F187" s="3" t="s">
        <v>296</v>
      </c>
      <c r="G187" s="3" t="s">
        <v>340</v>
      </c>
      <c r="H187" s="3" t="s">
        <v>341</v>
      </c>
      <c r="I187" s="4">
        <v>50</v>
      </c>
    </row>
    <row r="188" spans="2:9" x14ac:dyDescent="0.2">
      <c r="B188" s="2">
        <v>44039</v>
      </c>
      <c r="C188" s="20">
        <v>5307</v>
      </c>
      <c r="D188" s="20" t="s">
        <v>468</v>
      </c>
      <c r="E188" s="3" t="s">
        <v>228</v>
      </c>
      <c r="F188" s="3" t="s">
        <v>296</v>
      </c>
      <c r="G188" s="3" t="s">
        <v>342</v>
      </c>
      <c r="H188" s="3" t="s">
        <v>331</v>
      </c>
      <c r="I188" s="4">
        <v>50</v>
      </c>
    </row>
    <row r="189" spans="2:9" x14ac:dyDescent="0.2">
      <c r="B189" s="2">
        <v>44039</v>
      </c>
      <c r="C189" s="20">
        <v>5307</v>
      </c>
      <c r="D189" s="20" t="s">
        <v>468</v>
      </c>
      <c r="E189" s="3" t="s">
        <v>229</v>
      </c>
      <c r="F189" s="3" t="s">
        <v>296</v>
      </c>
      <c r="G189" s="3" t="s">
        <v>343</v>
      </c>
      <c r="H189" s="3" t="s">
        <v>333</v>
      </c>
      <c r="I189" s="4">
        <v>50</v>
      </c>
    </row>
    <row r="190" spans="2:9" x14ac:dyDescent="0.2">
      <c r="B190" s="2">
        <v>44039</v>
      </c>
      <c r="C190" s="20">
        <v>5307</v>
      </c>
      <c r="D190" s="20" t="s">
        <v>468</v>
      </c>
      <c r="E190" s="3" t="s">
        <v>230</v>
      </c>
      <c r="F190" s="3" t="s">
        <v>296</v>
      </c>
      <c r="G190" s="3" t="s">
        <v>344</v>
      </c>
      <c r="H190" s="3" t="s">
        <v>335</v>
      </c>
      <c r="I190" s="4">
        <v>50</v>
      </c>
    </row>
    <row r="191" spans="2:9" x14ac:dyDescent="0.2">
      <c r="B191" s="2">
        <v>44039</v>
      </c>
      <c r="C191" s="20">
        <v>5307</v>
      </c>
      <c r="D191" s="20" t="s">
        <v>468</v>
      </c>
      <c r="E191" s="3" t="s">
        <v>233</v>
      </c>
      <c r="F191" s="3" t="s">
        <v>296</v>
      </c>
      <c r="G191" s="3" t="s">
        <v>345</v>
      </c>
      <c r="H191" s="3" t="s">
        <v>341</v>
      </c>
      <c r="I191" s="4">
        <v>50</v>
      </c>
    </row>
    <row r="192" spans="2:9" x14ac:dyDescent="0.2">
      <c r="B192" s="2">
        <v>44039</v>
      </c>
      <c r="C192" s="20">
        <v>5307</v>
      </c>
      <c r="D192" s="20" t="s">
        <v>468</v>
      </c>
      <c r="E192" s="3" t="s">
        <v>232</v>
      </c>
      <c r="F192" s="3" t="s">
        <v>296</v>
      </c>
      <c r="G192" s="3" t="s">
        <v>346</v>
      </c>
      <c r="H192" s="3" t="s">
        <v>339</v>
      </c>
      <c r="I192" s="4">
        <v>50</v>
      </c>
    </row>
    <row r="193" spans="2:9" x14ac:dyDescent="0.2">
      <c r="B193" s="2">
        <v>44042</v>
      </c>
      <c r="C193" s="20">
        <v>5307</v>
      </c>
      <c r="D193" s="20" t="s">
        <v>468</v>
      </c>
      <c r="E193" s="3" t="s">
        <v>87</v>
      </c>
      <c r="F193" s="3" t="s">
        <v>296</v>
      </c>
      <c r="G193" s="3" t="s">
        <v>347</v>
      </c>
      <c r="H193" s="3" t="s">
        <v>348</v>
      </c>
      <c r="I193" s="4">
        <v>50</v>
      </c>
    </row>
    <row r="194" spans="2:9" x14ac:dyDescent="0.2">
      <c r="B194" s="2">
        <v>44035</v>
      </c>
      <c r="C194" s="20">
        <v>5307</v>
      </c>
      <c r="D194" s="20" t="s">
        <v>468</v>
      </c>
      <c r="E194" s="3" t="s">
        <v>234</v>
      </c>
      <c r="F194" s="3" t="s">
        <v>296</v>
      </c>
      <c r="G194" s="3" t="s">
        <v>349</v>
      </c>
      <c r="H194" s="3" t="s">
        <v>350</v>
      </c>
      <c r="I194" s="4">
        <v>50</v>
      </c>
    </row>
    <row r="195" spans="2:9" x14ac:dyDescent="0.2">
      <c r="B195" s="2">
        <v>44035</v>
      </c>
      <c r="C195" s="20">
        <v>5307</v>
      </c>
      <c r="D195" s="20" t="s">
        <v>468</v>
      </c>
      <c r="E195" s="3" t="s">
        <v>235</v>
      </c>
      <c r="F195" s="3" t="s">
        <v>296</v>
      </c>
      <c r="G195" s="3" t="s">
        <v>351</v>
      </c>
      <c r="H195" s="3" t="s">
        <v>352</v>
      </c>
      <c r="I195" s="4">
        <v>50</v>
      </c>
    </row>
    <row r="196" spans="2:9" x14ac:dyDescent="0.2">
      <c r="B196" s="2">
        <v>44042</v>
      </c>
      <c r="C196" s="20">
        <v>5307</v>
      </c>
      <c r="D196" s="20" t="s">
        <v>468</v>
      </c>
      <c r="E196" s="3" t="s">
        <v>236</v>
      </c>
      <c r="F196" s="3" t="s">
        <v>296</v>
      </c>
      <c r="G196" s="3" t="s">
        <v>353</v>
      </c>
      <c r="H196" s="3" t="s">
        <v>354</v>
      </c>
      <c r="I196" s="4">
        <v>50</v>
      </c>
    </row>
    <row r="197" spans="2:9" x14ac:dyDescent="0.2">
      <c r="B197" s="2">
        <v>44042</v>
      </c>
      <c r="C197" s="20">
        <v>5307</v>
      </c>
      <c r="D197" s="20" t="s">
        <v>468</v>
      </c>
      <c r="E197" s="3" t="s">
        <v>236</v>
      </c>
      <c r="F197" s="3" t="s">
        <v>296</v>
      </c>
      <c r="G197" s="3" t="s">
        <v>355</v>
      </c>
      <c r="H197" s="3" t="s">
        <v>354</v>
      </c>
      <c r="I197" s="4">
        <v>50</v>
      </c>
    </row>
    <row r="198" spans="2:9" x14ac:dyDescent="0.2">
      <c r="B198" s="2">
        <v>44042</v>
      </c>
      <c r="C198" s="20">
        <v>5307</v>
      </c>
      <c r="D198" s="20" t="s">
        <v>468</v>
      </c>
      <c r="E198" s="3" t="s">
        <v>237</v>
      </c>
      <c r="F198" s="3" t="s">
        <v>296</v>
      </c>
      <c r="G198" s="3" t="s">
        <v>356</v>
      </c>
      <c r="H198" s="3" t="s">
        <v>357</v>
      </c>
      <c r="I198" s="4">
        <v>50</v>
      </c>
    </row>
    <row r="199" spans="2:9" x14ac:dyDescent="0.2">
      <c r="B199" s="2">
        <v>44042</v>
      </c>
      <c r="C199" s="20">
        <v>5307</v>
      </c>
      <c r="D199" s="20" t="s">
        <v>468</v>
      </c>
      <c r="E199" s="3" t="s">
        <v>237</v>
      </c>
      <c r="F199" s="3" t="s">
        <v>296</v>
      </c>
      <c r="G199" s="3" t="s">
        <v>358</v>
      </c>
      <c r="H199" s="3" t="s">
        <v>357</v>
      </c>
      <c r="I199" s="4">
        <v>50</v>
      </c>
    </row>
    <row r="200" spans="2:9" x14ac:dyDescent="0.2">
      <c r="B200" s="2">
        <v>44042</v>
      </c>
      <c r="C200" s="20">
        <v>5307</v>
      </c>
      <c r="D200" s="20" t="s">
        <v>468</v>
      </c>
      <c r="E200" s="3" t="s">
        <v>238</v>
      </c>
      <c r="F200" s="3" t="s">
        <v>296</v>
      </c>
      <c r="G200" s="3" t="s">
        <v>359</v>
      </c>
      <c r="H200" s="3" t="s">
        <v>360</v>
      </c>
      <c r="I200" s="4">
        <v>50</v>
      </c>
    </row>
    <row r="201" spans="2:9" x14ac:dyDescent="0.2">
      <c r="B201" s="2">
        <v>44042</v>
      </c>
      <c r="C201" s="20">
        <v>5307</v>
      </c>
      <c r="D201" s="20" t="s">
        <v>468</v>
      </c>
      <c r="E201" s="3" t="s">
        <v>238</v>
      </c>
      <c r="F201" s="3" t="s">
        <v>296</v>
      </c>
      <c r="G201" s="3" t="s">
        <v>361</v>
      </c>
      <c r="H201" s="3" t="s">
        <v>360</v>
      </c>
      <c r="I201" s="4">
        <v>50</v>
      </c>
    </row>
    <row r="202" spans="2:9" x14ac:dyDescent="0.2">
      <c r="B202" s="2">
        <v>44042</v>
      </c>
      <c r="C202" s="20">
        <v>5307</v>
      </c>
      <c r="D202" s="20" t="s">
        <v>468</v>
      </c>
      <c r="E202" s="3" t="s">
        <v>239</v>
      </c>
      <c r="F202" s="3" t="s">
        <v>296</v>
      </c>
      <c r="G202" s="3" t="s">
        <v>362</v>
      </c>
      <c r="H202" s="3" t="s">
        <v>363</v>
      </c>
      <c r="I202" s="4">
        <v>50</v>
      </c>
    </row>
    <row r="203" spans="2:9" x14ac:dyDescent="0.2">
      <c r="B203" s="2">
        <v>44042</v>
      </c>
      <c r="C203" s="20">
        <v>5307</v>
      </c>
      <c r="D203" s="20" t="s">
        <v>468</v>
      </c>
      <c r="E203" s="3" t="s">
        <v>239</v>
      </c>
      <c r="F203" s="3" t="s">
        <v>296</v>
      </c>
      <c r="G203" s="3" t="s">
        <v>364</v>
      </c>
      <c r="H203" s="3" t="s">
        <v>363</v>
      </c>
      <c r="I203" s="4">
        <v>50</v>
      </c>
    </row>
    <row r="204" spans="2:9" x14ac:dyDescent="0.2">
      <c r="B204" s="2">
        <v>44042</v>
      </c>
      <c r="C204" s="20">
        <v>5307</v>
      </c>
      <c r="D204" s="20" t="s">
        <v>468</v>
      </c>
      <c r="E204" s="3" t="s">
        <v>240</v>
      </c>
      <c r="F204" s="3" t="s">
        <v>296</v>
      </c>
      <c r="G204" s="3" t="s">
        <v>365</v>
      </c>
      <c r="H204" s="3" t="s">
        <v>366</v>
      </c>
      <c r="I204" s="4">
        <v>50</v>
      </c>
    </row>
    <row r="205" spans="2:9" x14ac:dyDescent="0.2">
      <c r="B205" s="2">
        <v>44042</v>
      </c>
      <c r="C205" s="20">
        <v>5307</v>
      </c>
      <c r="D205" s="20" t="s">
        <v>468</v>
      </c>
      <c r="E205" s="3" t="s">
        <v>240</v>
      </c>
      <c r="F205" s="3" t="s">
        <v>296</v>
      </c>
      <c r="G205" s="3" t="s">
        <v>367</v>
      </c>
      <c r="H205" s="3" t="s">
        <v>366</v>
      </c>
      <c r="I205" s="4">
        <v>50</v>
      </c>
    </row>
    <row r="206" spans="2:9" x14ac:dyDescent="0.2">
      <c r="B206" s="2">
        <v>44042</v>
      </c>
      <c r="C206" s="20">
        <v>5307</v>
      </c>
      <c r="D206" s="20" t="s">
        <v>468</v>
      </c>
      <c r="E206" s="3" t="s">
        <v>241</v>
      </c>
      <c r="F206" s="3" t="s">
        <v>296</v>
      </c>
      <c r="G206" s="3" t="s">
        <v>368</v>
      </c>
      <c r="H206" s="3" t="s">
        <v>369</v>
      </c>
      <c r="I206" s="4">
        <v>50</v>
      </c>
    </row>
    <row r="207" spans="2:9" x14ac:dyDescent="0.2">
      <c r="B207" s="2">
        <v>44042</v>
      </c>
      <c r="C207" s="20">
        <v>5307</v>
      </c>
      <c r="D207" s="20" t="s">
        <v>468</v>
      </c>
      <c r="E207" s="3" t="s">
        <v>241</v>
      </c>
      <c r="F207" s="3" t="s">
        <v>296</v>
      </c>
      <c r="G207" s="3" t="s">
        <v>370</v>
      </c>
      <c r="H207" s="3" t="s">
        <v>371</v>
      </c>
      <c r="I207" s="4">
        <v>50</v>
      </c>
    </row>
    <row r="208" spans="2:9" x14ac:dyDescent="0.2">
      <c r="B208" s="2">
        <v>44042</v>
      </c>
      <c r="C208" s="20">
        <v>5307</v>
      </c>
      <c r="D208" s="20" t="s">
        <v>468</v>
      </c>
      <c r="E208" s="3" t="s">
        <v>242</v>
      </c>
      <c r="F208" s="3" t="s">
        <v>296</v>
      </c>
      <c r="G208" s="3" t="s">
        <v>372</v>
      </c>
      <c r="H208" s="3" t="s">
        <v>373</v>
      </c>
      <c r="I208" s="4">
        <v>50</v>
      </c>
    </row>
    <row r="209" spans="2:9" x14ac:dyDescent="0.2">
      <c r="B209" s="2">
        <v>44042</v>
      </c>
      <c r="C209" s="20">
        <v>5307</v>
      </c>
      <c r="D209" s="20" t="s">
        <v>468</v>
      </c>
      <c r="E209" s="3" t="s">
        <v>242</v>
      </c>
      <c r="F209" s="3" t="s">
        <v>296</v>
      </c>
      <c r="G209" s="3" t="s">
        <v>374</v>
      </c>
      <c r="H209" s="3" t="s">
        <v>373</v>
      </c>
      <c r="I209" s="4">
        <v>50</v>
      </c>
    </row>
    <row r="210" spans="2:9" x14ac:dyDescent="0.2">
      <c r="B210" s="2">
        <v>44042</v>
      </c>
      <c r="C210" s="20">
        <v>5307</v>
      </c>
      <c r="D210" s="20" t="s">
        <v>468</v>
      </c>
      <c r="E210" s="3" t="s">
        <v>142</v>
      </c>
      <c r="F210" s="3" t="s">
        <v>296</v>
      </c>
      <c r="G210" s="3" t="s">
        <v>375</v>
      </c>
      <c r="H210" s="3" t="s">
        <v>376</v>
      </c>
      <c r="I210" s="4">
        <v>160</v>
      </c>
    </row>
    <row r="211" spans="2:9" x14ac:dyDescent="0.2">
      <c r="B211" s="2">
        <v>44046</v>
      </c>
      <c r="C211" s="20">
        <v>5307</v>
      </c>
      <c r="D211" s="20" t="s">
        <v>468</v>
      </c>
      <c r="E211" s="3" t="s">
        <v>209</v>
      </c>
      <c r="F211" s="3" t="s">
        <v>301</v>
      </c>
      <c r="G211" s="3" t="s">
        <v>377</v>
      </c>
      <c r="H211" s="3" t="s">
        <v>378</v>
      </c>
      <c r="I211" s="4">
        <v>280</v>
      </c>
    </row>
    <row r="212" spans="2:9" x14ac:dyDescent="0.2">
      <c r="B212" s="2">
        <v>44042</v>
      </c>
      <c r="C212" s="20">
        <v>5307</v>
      </c>
      <c r="D212" s="20" t="s">
        <v>468</v>
      </c>
      <c r="E212" s="3" t="s">
        <v>243</v>
      </c>
      <c r="F212" s="3" t="s">
        <v>296</v>
      </c>
      <c r="G212" s="3" t="s">
        <v>379</v>
      </c>
      <c r="H212" s="3" t="s">
        <v>380</v>
      </c>
      <c r="I212" s="4">
        <v>100</v>
      </c>
    </row>
    <row r="213" spans="2:9" x14ac:dyDescent="0.2">
      <c r="B213" s="2">
        <v>44048</v>
      </c>
      <c r="C213" s="20">
        <v>5307</v>
      </c>
      <c r="D213" s="20" t="s">
        <v>468</v>
      </c>
      <c r="E213" s="3" t="s">
        <v>206</v>
      </c>
      <c r="F213" s="3" t="s">
        <v>296</v>
      </c>
      <c r="G213" s="3" t="s">
        <v>381</v>
      </c>
      <c r="H213" s="3" t="s">
        <v>382</v>
      </c>
      <c r="I213" s="4">
        <v>100</v>
      </c>
    </row>
    <row r="214" spans="2:9" x14ac:dyDescent="0.2">
      <c r="B214" s="2">
        <v>44014</v>
      </c>
      <c r="C214" s="20">
        <v>5307</v>
      </c>
      <c r="D214" s="20" t="s">
        <v>468</v>
      </c>
      <c r="E214" s="3" t="s">
        <v>207</v>
      </c>
      <c r="F214" s="3" t="s">
        <v>296</v>
      </c>
      <c r="G214" s="3" t="s">
        <v>383</v>
      </c>
      <c r="H214" s="3" t="s">
        <v>384</v>
      </c>
      <c r="I214" s="4">
        <v>50</v>
      </c>
    </row>
    <row r="215" spans="2:9" x14ac:dyDescent="0.2">
      <c r="B215" s="2">
        <v>44048</v>
      </c>
      <c r="C215" s="20">
        <v>5307</v>
      </c>
      <c r="D215" s="20" t="s">
        <v>468</v>
      </c>
      <c r="E215" s="3" t="s">
        <v>244</v>
      </c>
      <c r="F215" s="3" t="s">
        <v>296</v>
      </c>
      <c r="G215" s="3" t="s">
        <v>385</v>
      </c>
      <c r="H215" s="3" t="s">
        <v>386</v>
      </c>
      <c r="I215" s="4">
        <v>100</v>
      </c>
    </row>
    <row r="216" spans="2:9" x14ac:dyDescent="0.2">
      <c r="B216" s="2">
        <v>44014</v>
      </c>
      <c r="C216" s="20">
        <v>5307</v>
      </c>
      <c r="D216" s="20" t="s">
        <v>468</v>
      </c>
      <c r="E216" s="3" t="s">
        <v>245</v>
      </c>
      <c r="F216" s="3" t="s">
        <v>296</v>
      </c>
      <c r="G216" s="3" t="s">
        <v>387</v>
      </c>
      <c r="H216" s="3" t="s">
        <v>388</v>
      </c>
      <c r="I216" s="4">
        <v>50</v>
      </c>
    </row>
    <row r="217" spans="2:9" x14ac:dyDescent="0.2">
      <c r="B217" s="2">
        <v>44014</v>
      </c>
      <c r="C217" s="20">
        <v>5307</v>
      </c>
      <c r="D217" s="20" t="s">
        <v>468</v>
      </c>
      <c r="E217" s="3" t="s">
        <v>246</v>
      </c>
      <c r="F217" s="3" t="s">
        <v>296</v>
      </c>
      <c r="G217" s="3" t="s">
        <v>389</v>
      </c>
      <c r="H217" s="3" t="s">
        <v>390</v>
      </c>
      <c r="I217" s="4">
        <v>50</v>
      </c>
    </row>
    <row r="218" spans="2:9" x14ac:dyDescent="0.2">
      <c r="B218" s="2">
        <v>44048</v>
      </c>
      <c r="C218" s="20">
        <v>5307</v>
      </c>
      <c r="D218" s="20" t="s">
        <v>468</v>
      </c>
      <c r="E218" s="3" t="s">
        <v>247</v>
      </c>
      <c r="F218" s="3" t="s">
        <v>296</v>
      </c>
      <c r="G218" s="3" t="s">
        <v>391</v>
      </c>
      <c r="H218" s="3" t="s">
        <v>392</v>
      </c>
      <c r="I218" s="4">
        <v>100</v>
      </c>
    </row>
    <row r="219" spans="2:9" x14ac:dyDescent="0.2">
      <c r="B219" s="2">
        <v>44048</v>
      </c>
      <c r="C219" s="20">
        <v>5307</v>
      </c>
      <c r="D219" s="20" t="s">
        <v>468</v>
      </c>
      <c r="E219" s="3" t="s">
        <v>248</v>
      </c>
      <c r="F219" s="3" t="s">
        <v>296</v>
      </c>
      <c r="G219" s="3" t="s">
        <v>393</v>
      </c>
      <c r="H219" s="3" t="s">
        <v>394</v>
      </c>
      <c r="I219" s="4">
        <v>100</v>
      </c>
    </row>
    <row r="220" spans="2:9" x14ac:dyDescent="0.2">
      <c r="B220" s="2">
        <v>44048</v>
      </c>
      <c r="C220" s="20">
        <v>5307</v>
      </c>
      <c r="D220" s="20" t="s">
        <v>468</v>
      </c>
      <c r="E220" s="3" t="s">
        <v>249</v>
      </c>
      <c r="F220" s="3" t="s">
        <v>296</v>
      </c>
      <c r="G220" s="3" t="s">
        <v>395</v>
      </c>
      <c r="H220" s="3" t="s">
        <v>396</v>
      </c>
      <c r="I220" s="4">
        <v>100</v>
      </c>
    </row>
    <row r="221" spans="2:9" x14ac:dyDescent="0.2">
      <c r="B221" s="2">
        <v>44048</v>
      </c>
      <c r="C221" s="20">
        <v>5307</v>
      </c>
      <c r="D221" s="20" t="s">
        <v>468</v>
      </c>
      <c r="E221" s="3" t="s">
        <v>250</v>
      </c>
      <c r="F221" s="3" t="s">
        <v>296</v>
      </c>
      <c r="G221" s="3" t="s">
        <v>397</v>
      </c>
      <c r="H221" s="3" t="s">
        <v>398</v>
      </c>
      <c r="I221" s="4">
        <v>100</v>
      </c>
    </row>
    <row r="222" spans="2:9" x14ac:dyDescent="0.2">
      <c r="B222" s="2">
        <v>44048</v>
      </c>
      <c r="C222" s="20">
        <v>5307</v>
      </c>
      <c r="D222" s="20" t="s">
        <v>468</v>
      </c>
      <c r="E222" s="3" t="s">
        <v>251</v>
      </c>
      <c r="F222" s="3" t="s">
        <v>296</v>
      </c>
      <c r="G222" s="3" t="s">
        <v>399</v>
      </c>
      <c r="H222" s="3" t="s">
        <v>400</v>
      </c>
      <c r="I222" s="4">
        <v>100</v>
      </c>
    </row>
    <row r="223" spans="2:9" x14ac:dyDescent="0.2">
      <c r="B223" s="2">
        <v>44014</v>
      </c>
      <c r="C223" s="20">
        <v>5307</v>
      </c>
      <c r="D223" s="20" t="s">
        <v>468</v>
      </c>
      <c r="E223" s="3" t="s">
        <v>252</v>
      </c>
      <c r="F223" s="3" t="s">
        <v>296</v>
      </c>
      <c r="G223" s="3" t="s">
        <v>401</v>
      </c>
      <c r="H223" s="3" t="s">
        <v>402</v>
      </c>
      <c r="I223" s="4">
        <v>50</v>
      </c>
    </row>
    <row r="224" spans="2:9" x14ac:dyDescent="0.2">
      <c r="B224" s="2">
        <v>44048</v>
      </c>
      <c r="C224" s="20">
        <v>5307</v>
      </c>
      <c r="D224" s="20" t="s">
        <v>468</v>
      </c>
      <c r="E224" s="3" t="s">
        <v>253</v>
      </c>
      <c r="F224" s="3" t="s">
        <v>296</v>
      </c>
      <c r="G224" s="3" t="s">
        <v>403</v>
      </c>
      <c r="H224" s="3" t="s">
        <v>404</v>
      </c>
      <c r="I224" s="4">
        <v>100</v>
      </c>
    </row>
    <row r="225" spans="2:9" x14ac:dyDescent="0.2">
      <c r="B225" s="2">
        <v>44048</v>
      </c>
      <c r="C225" s="20">
        <v>5307</v>
      </c>
      <c r="D225" s="20" t="s">
        <v>468</v>
      </c>
      <c r="E225" s="3" t="s">
        <v>254</v>
      </c>
      <c r="F225" s="3" t="s">
        <v>296</v>
      </c>
      <c r="G225" s="3" t="s">
        <v>405</v>
      </c>
      <c r="H225" s="3" t="s">
        <v>406</v>
      </c>
      <c r="I225" s="4">
        <v>100</v>
      </c>
    </row>
    <row r="226" spans="2:9" x14ac:dyDescent="0.2">
      <c r="B226" s="2">
        <v>44014</v>
      </c>
      <c r="C226" s="20">
        <v>5307</v>
      </c>
      <c r="D226" s="20" t="s">
        <v>468</v>
      </c>
      <c r="E226" s="3" t="s">
        <v>255</v>
      </c>
      <c r="F226" s="3" t="s">
        <v>296</v>
      </c>
      <c r="G226" s="3" t="s">
        <v>407</v>
      </c>
      <c r="H226" s="3" t="s">
        <v>408</v>
      </c>
      <c r="I226" s="4">
        <v>50</v>
      </c>
    </row>
    <row r="227" spans="2:9" x14ac:dyDescent="0.2">
      <c r="B227" s="2">
        <v>44014</v>
      </c>
      <c r="C227" s="20">
        <v>5307</v>
      </c>
      <c r="D227" s="20" t="s">
        <v>468</v>
      </c>
      <c r="E227" s="3" t="s">
        <v>256</v>
      </c>
      <c r="F227" s="3" t="s">
        <v>296</v>
      </c>
      <c r="G227" s="3" t="s">
        <v>409</v>
      </c>
      <c r="H227" s="3" t="s">
        <v>410</v>
      </c>
      <c r="I227" s="4">
        <v>50</v>
      </c>
    </row>
    <row r="228" spans="2:9" x14ac:dyDescent="0.2">
      <c r="B228" s="2">
        <v>44014</v>
      </c>
      <c r="C228" s="20">
        <v>5307</v>
      </c>
      <c r="D228" s="20" t="s">
        <v>468</v>
      </c>
      <c r="E228" s="3" t="s">
        <v>257</v>
      </c>
      <c r="F228" s="3" t="s">
        <v>296</v>
      </c>
      <c r="G228" s="3" t="s">
        <v>411</v>
      </c>
      <c r="H228" s="3" t="s">
        <v>412</v>
      </c>
      <c r="I228" s="4">
        <v>50</v>
      </c>
    </row>
    <row r="229" spans="2:9" x14ac:dyDescent="0.2">
      <c r="B229" s="2">
        <v>44014</v>
      </c>
      <c r="C229" s="20">
        <v>5307</v>
      </c>
      <c r="D229" s="20" t="s">
        <v>468</v>
      </c>
      <c r="E229" s="3" t="s">
        <v>258</v>
      </c>
      <c r="F229" s="3" t="s">
        <v>296</v>
      </c>
      <c r="G229" s="3" t="s">
        <v>413</v>
      </c>
      <c r="H229" s="3" t="s">
        <v>414</v>
      </c>
      <c r="I229" s="4">
        <v>50</v>
      </c>
    </row>
    <row r="230" spans="2:9" x14ac:dyDescent="0.2">
      <c r="B230" s="2">
        <v>44048</v>
      </c>
      <c r="C230" s="20">
        <v>5307</v>
      </c>
      <c r="D230" s="20" t="s">
        <v>468</v>
      </c>
      <c r="E230" s="3" t="s">
        <v>259</v>
      </c>
      <c r="F230" s="3" t="s">
        <v>296</v>
      </c>
      <c r="G230" s="3" t="s">
        <v>415</v>
      </c>
      <c r="H230" s="3" t="s">
        <v>416</v>
      </c>
      <c r="I230" s="4">
        <v>100</v>
      </c>
    </row>
    <row r="231" spans="2:9" x14ac:dyDescent="0.2">
      <c r="B231" s="2">
        <v>44018</v>
      </c>
      <c r="C231" s="20">
        <v>5307</v>
      </c>
      <c r="D231" s="20" t="s">
        <v>468</v>
      </c>
      <c r="E231" s="3" t="s">
        <v>260</v>
      </c>
      <c r="F231" s="3" t="s">
        <v>296</v>
      </c>
      <c r="G231" s="3" t="s">
        <v>417</v>
      </c>
      <c r="H231" s="3" t="s">
        <v>418</v>
      </c>
      <c r="I231" s="4">
        <v>50</v>
      </c>
    </row>
    <row r="232" spans="2:9" x14ac:dyDescent="0.2">
      <c r="B232" s="2">
        <v>44018</v>
      </c>
      <c r="C232" s="20">
        <v>5307</v>
      </c>
      <c r="D232" s="20" t="s">
        <v>468</v>
      </c>
      <c r="E232" s="3" t="s">
        <v>261</v>
      </c>
      <c r="F232" s="3" t="s">
        <v>296</v>
      </c>
      <c r="G232" s="3" t="s">
        <v>419</v>
      </c>
      <c r="H232" s="3" t="s">
        <v>420</v>
      </c>
      <c r="I232" s="4">
        <v>50</v>
      </c>
    </row>
    <row r="233" spans="2:9" x14ac:dyDescent="0.2">
      <c r="B233" s="2">
        <v>44018</v>
      </c>
      <c r="C233" s="20">
        <v>5307</v>
      </c>
      <c r="D233" s="20" t="s">
        <v>468</v>
      </c>
      <c r="E233" s="3" t="s">
        <v>262</v>
      </c>
      <c r="F233" s="3" t="s">
        <v>296</v>
      </c>
      <c r="G233" s="3" t="s">
        <v>421</v>
      </c>
      <c r="H233" s="3" t="s">
        <v>422</v>
      </c>
      <c r="I233" s="4">
        <v>50</v>
      </c>
    </row>
    <row r="234" spans="2:9" x14ac:dyDescent="0.2">
      <c r="B234" s="2">
        <v>44018</v>
      </c>
      <c r="C234" s="20">
        <v>5307</v>
      </c>
      <c r="D234" s="20" t="s">
        <v>468</v>
      </c>
      <c r="E234" s="3" t="s">
        <v>126</v>
      </c>
      <c r="F234" s="3" t="s">
        <v>296</v>
      </c>
      <c r="G234" s="3" t="s">
        <v>423</v>
      </c>
      <c r="H234" s="3" t="s">
        <v>128</v>
      </c>
      <c r="I234" s="4">
        <v>50</v>
      </c>
    </row>
    <row r="235" spans="2:9" x14ac:dyDescent="0.2">
      <c r="B235" s="2">
        <v>44034</v>
      </c>
      <c r="C235" s="20">
        <v>5307</v>
      </c>
      <c r="D235" s="20" t="s">
        <v>468</v>
      </c>
      <c r="E235" s="3" t="s">
        <v>183</v>
      </c>
      <c r="F235" s="3" t="s">
        <v>296</v>
      </c>
      <c r="G235" s="3" t="s">
        <v>424</v>
      </c>
      <c r="H235" s="3" t="s">
        <v>425</v>
      </c>
      <c r="I235" s="4">
        <v>50</v>
      </c>
    </row>
    <row r="236" spans="2:9" x14ac:dyDescent="0.2">
      <c r="B236" s="2">
        <v>44034</v>
      </c>
      <c r="C236" s="20">
        <v>5307</v>
      </c>
      <c r="D236" s="20" t="s">
        <v>468</v>
      </c>
      <c r="E236" s="3" t="s">
        <v>166</v>
      </c>
      <c r="F236" s="3" t="s">
        <v>296</v>
      </c>
      <c r="G236" s="3" t="s">
        <v>426</v>
      </c>
      <c r="H236" s="3" t="s">
        <v>427</v>
      </c>
      <c r="I236" s="4">
        <v>50</v>
      </c>
    </row>
    <row r="237" spans="2:9" x14ac:dyDescent="0.2">
      <c r="B237" s="2">
        <v>44048</v>
      </c>
      <c r="C237" s="20">
        <v>5307</v>
      </c>
      <c r="D237" s="20" t="s">
        <v>468</v>
      </c>
      <c r="E237" s="3" t="s">
        <v>180</v>
      </c>
      <c r="F237" s="3" t="s">
        <v>296</v>
      </c>
      <c r="G237" s="3" t="s">
        <v>428</v>
      </c>
      <c r="H237" s="3" t="s">
        <v>429</v>
      </c>
      <c r="I237" s="4">
        <v>50</v>
      </c>
    </row>
    <row r="238" spans="2:9" x14ac:dyDescent="0.2">
      <c r="B238" s="2">
        <v>44048</v>
      </c>
      <c r="C238" s="20">
        <v>5307</v>
      </c>
      <c r="D238" s="20" t="s">
        <v>468</v>
      </c>
      <c r="E238" s="3" t="s">
        <v>177</v>
      </c>
      <c r="F238" s="3" t="s">
        <v>296</v>
      </c>
      <c r="G238" s="3" t="s">
        <v>430</v>
      </c>
      <c r="H238" s="3" t="s">
        <v>431</v>
      </c>
      <c r="I238" s="4">
        <v>50</v>
      </c>
    </row>
    <row r="239" spans="2:9" x14ac:dyDescent="0.2">
      <c r="B239" s="2">
        <v>44034</v>
      </c>
      <c r="C239" s="20">
        <v>5307</v>
      </c>
      <c r="D239" s="20" t="s">
        <v>468</v>
      </c>
      <c r="E239" s="3" t="s">
        <v>163</v>
      </c>
      <c r="F239" s="3" t="s">
        <v>296</v>
      </c>
      <c r="G239" s="3" t="s">
        <v>432</v>
      </c>
      <c r="H239" s="3" t="s">
        <v>433</v>
      </c>
      <c r="I239" s="4">
        <v>50</v>
      </c>
    </row>
    <row r="240" spans="2:9" x14ac:dyDescent="0.2">
      <c r="B240" s="2">
        <v>44048</v>
      </c>
      <c r="C240" s="20">
        <v>5307</v>
      </c>
      <c r="D240" s="20" t="s">
        <v>468</v>
      </c>
      <c r="E240" s="3" t="s">
        <v>263</v>
      </c>
      <c r="F240" s="3" t="s">
        <v>296</v>
      </c>
      <c r="G240" s="3" t="s">
        <v>434</v>
      </c>
      <c r="H240" s="3" t="s">
        <v>435</v>
      </c>
      <c r="I240" s="4">
        <v>50</v>
      </c>
    </row>
    <row r="241" spans="2:9" x14ac:dyDescent="0.2">
      <c r="B241" s="2">
        <v>44048</v>
      </c>
      <c r="C241" s="20">
        <v>5307</v>
      </c>
      <c r="D241" s="20" t="s">
        <v>468</v>
      </c>
      <c r="E241" s="3" t="s">
        <v>174</v>
      </c>
      <c r="F241" s="3" t="s">
        <v>296</v>
      </c>
      <c r="G241" s="3" t="s">
        <v>436</v>
      </c>
      <c r="H241" s="3" t="s">
        <v>437</v>
      </c>
      <c r="I241" s="4">
        <v>50</v>
      </c>
    </row>
    <row r="242" spans="2:9" x14ac:dyDescent="0.2">
      <c r="B242" s="2">
        <v>44048</v>
      </c>
      <c r="C242" s="20">
        <v>5307</v>
      </c>
      <c r="D242" s="20" t="s">
        <v>468</v>
      </c>
      <c r="E242" s="3" t="s">
        <v>192</v>
      </c>
      <c r="F242" s="3" t="s">
        <v>296</v>
      </c>
      <c r="G242" s="3" t="s">
        <v>438</v>
      </c>
      <c r="H242" s="3" t="s">
        <v>439</v>
      </c>
      <c r="I242" s="4">
        <v>50</v>
      </c>
    </row>
    <row r="243" spans="2:9" x14ac:dyDescent="0.2">
      <c r="B243" s="2">
        <v>44048</v>
      </c>
      <c r="C243" s="20">
        <v>5307</v>
      </c>
      <c r="D243" s="20" t="s">
        <v>468</v>
      </c>
      <c r="E243" s="3" t="s">
        <v>264</v>
      </c>
      <c r="F243" s="3" t="s">
        <v>296</v>
      </c>
      <c r="G243" s="3" t="s">
        <v>440</v>
      </c>
      <c r="H243" s="3" t="s">
        <v>441</v>
      </c>
      <c r="I243" s="4">
        <v>50</v>
      </c>
    </row>
    <row r="244" spans="2:9" x14ac:dyDescent="0.2">
      <c r="B244" s="2">
        <v>44048</v>
      </c>
      <c r="C244" s="20">
        <v>5307</v>
      </c>
      <c r="D244" s="20" t="s">
        <v>468</v>
      </c>
      <c r="E244" s="3" t="s">
        <v>265</v>
      </c>
      <c r="F244" s="3" t="s">
        <v>296</v>
      </c>
      <c r="G244" s="3" t="s">
        <v>442</v>
      </c>
      <c r="H244" s="3" t="s">
        <v>443</v>
      </c>
      <c r="I244" s="4">
        <v>50</v>
      </c>
    </row>
    <row r="245" spans="2:9" x14ac:dyDescent="0.2">
      <c r="B245" s="2">
        <v>44048</v>
      </c>
      <c r="C245" s="20">
        <v>5307</v>
      </c>
      <c r="D245" s="20" t="s">
        <v>468</v>
      </c>
      <c r="E245" s="3" t="s">
        <v>174</v>
      </c>
      <c r="F245" s="3" t="s">
        <v>296</v>
      </c>
      <c r="G245" s="3" t="s">
        <v>444</v>
      </c>
      <c r="H245" s="3" t="s">
        <v>437</v>
      </c>
      <c r="I245" s="4">
        <v>50</v>
      </c>
    </row>
    <row r="246" spans="2:9" x14ac:dyDescent="0.2">
      <c r="B246" s="2">
        <v>44048</v>
      </c>
      <c r="C246" s="20">
        <v>5307</v>
      </c>
      <c r="D246" s="20" t="s">
        <v>468</v>
      </c>
      <c r="E246" s="3" t="s">
        <v>192</v>
      </c>
      <c r="F246" s="3" t="s">
        <v>296</v>
      </c>
      <c r="G246" s="3" t="s">
        <v>445</v>
      </c>
      <c r="H246" s="3" t="s">
        <v>439</v>
      </c>
      <c r="I246" s="4">
        <v>50</v>
      </c>
    </row>
    <row r="247" spans="2:9" x14ac:dyDescent="0.2">
      <c r="B247" s="2">
        <v>44048</v>
      </c>
      <c r="C247" s="20">
        <v>5307</v>
      </c>
      <c r="D247" s="20" t="s">
        <v>468</v>
      </c>
      <c r="E247" s="3" t="s">
        <v>195</v>
      </c>
      <c r="F247" s="3" t="s">
        <v>296</v>
      </c>
      <c r="G247" s="3" t="s">
        <v>446</v>
      </c>
      <c r="H247" s="3" t="s">
        <v>447</v>
      </c>
      <c r="I247" s="4">
        <v>50</v>
      </c>
    </row>
    <row r="248" spans="2:9" x14ac:dyDescent="0.2">
      <c r="B248" s="2">
        <v>44034</v>
      </c>
      <c r="C248" s="20">
        <v>5307</v>
      </c>
      <c r="D248" s="20" t="s">
        <v>468</v>
      </c>
      <c r="E248" s="3" t="s">
        <v>158</v>
      </c>
      <c r="F248" s="3" t="s">
        <v>296</v>
      </c>
      <c r="G248" s="3" t="s">
        <v>448</v>
      </c>
      <c r="H248" s="3" t="s">
        <v>449</v>
      </c>
      <c r="I248" s="4">
        <v>50</v>
      </c>
    </row>
    <row r="249" spans="2:9" x14ac:dyDescent="0.2">
      <c r="B249" s="2">
        <v>44048</v>
      </c>
      <c r="C249" s="20">
        <v>5307</v>
      </c>
      <c r="D249" s="20" t="s">
        <v>468</v>
      </c>
      <c r="E249" s="3" t="s">
        <v>264</v>
      </c>
      <c r="F249" s="3" t="s">
        <v>296</v>
      </c>
      <c r="G249" s="3" t="s">
        <v>450</v>
      </c>
      <c r="H249" s="3" t="s">
        <v>441</v>
      </c>
      <c r="I249" s="4">
        <v>50</v>
      </c>
    </row>
    <row r="250" spans="2:9" x14ac:dyDescent="0.2">
      <c r="B250" s="2">
        <v>44034</v>
      </c>
      <c r="C250" s="20">
        <v>5307</v>
      </c>
      <c r="D250" s="20" t="s">
        <v>468</v>
      </c>
      <c r="E250" s="3" t="s">
        <v>263</v>
      </c>
      <c r="F250" s="3" t="s">
        <v>296</v>
      </c>
      <c r="G250" s="3" t="s">
        <v>451</v>
      </c>
      <c r="H250" s="3" t="s">
        <v>435</v>
      </c>
      <c r="I250" s="4">
        <v>50</v>
      </c>
    </row>
    <row r="251" spans="2:9" x14ac:dyDescent="0.2">
      <c r="B251" s="2">
        <v>44034</v>
      </c>
      <c r="C251" s="20">
        <v>5307</v>
      </c>
      <c r="D251" s="20" t="s">
        <v>468</v>
      </c>
      <c r="E251" s="3" t="s">
        <v>163</v>
      </c>
      <c r="F251" s="3" t="s">
        <v>296</v>
      </c>
      <c r="G251" s="3" t="s">
        <v>452</v>
      </c>
      <c r="H251" s="3" t="s">
        <v>433</v>
      </c>
      <c r="I251" s="4">
        <v>50</v>
      </c>
    </row>
    <row r="252" spans="2:9" x14ac:dyDescent="0.2">
      <c r="B252" s="2">
        <v>44048</v>
      </c>
      <c r="C252" s="20">
        <v>5307</v>
      </c>
      <c r="D252" s="20" t="s">
        <v>468</v>
      </c>
      <c r="E252" s="3" t="s">
        <v>177</v>
      </c>
      <c r="F252" s="3" t="s">
        <v>296</v>
      </c>
      <c r="G252" s="3" t="s">
        <v>453</v>
      </c>
      <c r="H252" s="3" t="s">
        <v>431</v>
      </c>
      <c r="I252" s="4">
        <v>50</v>
      </c>
    </row>
    <row r="253" spans="2:9" x14ac:dyDescent="0.2">
      <c r="B253" s="2">
        <v>44034</v>
      </c>
      <c r="C253" s="20">
        <v>5307</v>
      </c>
      <c r="D253" s="20" t="s">
        <v>468</v>
      </c>
      <c r="E253" s="3" t="s">
        <v>180</v>
      </c>
      <c r="F253" s="3" t="s">
        <v>296</v>
      </c>
      <c r="G253" s="3" t="s">
        <v>454</v>
      </c>
      <c r="H253" s="3" t="s">
        <v>429</v>
      </c>
      <c r="I253" s="4">
        <v>50</v>
      </c>
    </row>
    <row r="254" spans="2:9" x14ac:dyDescent="0.2">
      <c r="B254" s="2">
        <v>44034</v>
      </c>
      <c r="C254" s="20">
        <v>5307</v>
      </c>
      <c r="D254" s="20" t="s">
        <v>468</v>
      </c>
      <c r="E254" s="3" t="s">
        <v>166</v>
      </c>
      <c r="F254" s="3" t="s">
        <v>296</v>
      </c>
      <c r="G254" s="3" t="s">
        <v>455</v>
      </c>
      <c r="H254" s="3" t="s">
        <v>427</v>
      </c>
      <c r="I254" s="4">
        <v>50</v>
      </c>
    </row>
    <row r="255" spans="2:9" x14ac:dyDescent="0.2">
      <c r="B255" s="2">
        <v>44034</v>
      </c>
      <c r="C255" s="20">
        <v>5307</v>
      </c>
      <c r="D255" s="20" t="s">
        <v>468</v>
      </c>
      <c r="E255" s="3" t="s">
        <v>183</v>
      </c>
      <c r="F255" s="3" t="s">
        <v>296</v>
      </c>
      <c r="G255" s="3" t="s">
        <v>456</v>
      </c>
      <c r="H255" s="3" t="s">
        <v>425</v>
      </c>
      <c r="I255" s="4">
        <v>50</v>
      </c>
    </row>
    <row r="256" spans="2:9" x14ac:dyDescent="0.2">
      <c r="B256" s="2">
        <v>44048</v>
      </c>
      <c r="C256" s="20">
        <v>5307</v>
      </c>
      <c r="D256" s="20" t="s">
        <v>468</v>
      </c>
      <c r="E256" s="3" t="s">
        <v>265</v>
      </c>
      <c r="F256" s="3" t="s">
        <v>296</v>
      </c>
      <c r="G256" s="3" t="s">
        <v>457</v>
      </c>
      <c r="H256" s="3" t="s">
        <v>443</v>
      </c>
      <c r="I256" s="4">
        <v>50</v>
      </c>
    </row>
    <row r="257" spans="2:10" x14ac:dyDescent="0.2">
      <c r="B257" s="2">
        <v>44048</v>
      </c>
      <c r="C257" s="20">
        <v>5307</v>
      </c>
      <c r="D257" s="20" t="s">
        <v>468</v>
      </c>
      <c r="E257" s="3" t="s">
        <v>266</v>
      </c>
      <c r="F257" s="3" t="s">
        <v>458</v>
      </c>
      <c r="G257" s="3" t="s">
        <v>459</v>
      </c>
      <c r="H257" s="3" t="s">
        <v>460</v>
      </c>
      <c r="I257" s="4">
        <v>133.32</v>
      </c>
    </row>
    <row r="258" spans="2:10" x14ac:dyDescent="0.2">
      <c r="B258" s="2">
        <v>44048</v>
      </c>
      <c r="C258" s="20">
        <v>5307</v>
      </c>
      <c r="D258" s="20" t="s">
        <v>468</v>
      </c>
      <c r="E258" s="3" t="s">
        <v>267</v>
      </c>
      <c r="F258" s="3" t="s">
        <v>458</v>
      </c>
      <c r="G258" s="3" t="s">
        <v>461</v>
      </c>
      <c r="H258" s="3" t="s">
        <v>462</v>
      </c>
      <c r="I258" s="4">
        <v>100</v>
      </c>
    </row>
    <row r="259" spans="2:10" x14ac:dyDescent="0.2">
      <c r="B259" s="2">
        <v>44014</v>
      </c>
      <c r="C259" s="20">
        <v>5307</v>
      </c>
      <c r="D259" s="20" t="s">
        <v>468</v>
      </c>
      <c r="E259" s="3" t="s">
        <v>252</v>
      </c>
      <c r="F259" s="3" t="s">
        <v>458</v>
      </c>
      <c r="G259" s="3" t="s">
        <v>401</v>
      </c>
      <c r="H259" s="3" t="s">
        <v>402</v>
      </c>
      <c r="I259" s="4">
        <v>50</v>
      </c>
    </row>
    <row r="260" spans="2:10" x14ac:dyDescent="0.2">
      <c r="B260" s="2">
        <v>44061</v>
      </c>
      <c r="C260" s="20">
        <v>5307</v>
      </c>
      <c r="D260" s="20" t="s">
        <v>468</v>
      </c>
      <c r="E260" s="3" t="s">
        <v>266</v>
      </c>
      <c r="F260" s="3" t="s">
        <v>463</v>
      </c>
      <c r="G260" s="3" t="s">
        <v>464</v>
      </c>
      <c r="H260" s="3" t="s">
        <v>465</v>
      </c>
      <c r="I260" s="4">
        <v>100</v>
      </c>
      <c r="J260" s="37"/>
    </row>
    <row r="261" spans="2:10" x14ac:dyDescent="0.2">
      <c r="B261" s="2">
        <v>44061</v>
      </c>
      <c r="C261" s="20">
        <v>5307</v>
      </c>
      <c r="D261" s="20" t="s">
        <v>468</v>
      </c>
      <c r="E261" s="3" t="s">
        <v>216</v>
      </c>
      <c r="F261" s="3" t="s">
        <v>463</v>
      </c>
      <c r="G261" s="3" t="s">
        <v>466</v>
      </c>
      <c r="H261" s="3" t="s">
        <v>467</v>
      </c>
      <c r="I261" s="4">
        <v>100</v>
      </c>
      <c r="J261" s="37"/>
    </row>
    <row r="262" spans="2:10" x14ac:dyDescent="0.2">
      <c r="C262" s="20"/>
      <c r="D262" s="20"/>
      <c r="J262" s="37"/>
    </row>
    <row r="263" spans="2:10" s="34" customFormat="1" x14ac:dyDescent="0.2">
      <c r="B263" s="2">
        <v>44034</v>
      </c>
      <c r="C263" s="20">
        <v>5307</v>
      </c>
      <c r="D263" s="20" t="s">
        <v>468</v>
      </c>
      <c r="E263" s="3" t="s">
        <v>132</v>
      </c>
      <c r="F263" s="3" t="s">
        <v>3125</v>
      </c>
      <c r="G263" s="3" t="s">
        <v>133</v>
      </c>
      <c r="H263" s="3" t="s">
        <v>134</v>
      </c>
      <c r="I263" s="4">
        <v>160</v>
      </c>
    </row>
    <row r="264" spans="2:10" x14ac:dyDescent="0.2">
      <c r="B264" s="2">
        <v>44083</v>
      </c>
      <c r="C264" s="20">
        <v>5307</v>
      </c>
      <c r="D264" s="20" t="s">
        <v>468</v>
      </c>
      <c r="E264" s="3" t="s">
        <v>3130</v>
      </c>
      <c r="F264" s="3" t="s">
        <v>3124</v>
      </c>
      <c r="G264" s="3" t="s">
        <v>3126</v>
      </c>
      <c r="H264" s="3" t="s">
        <v>3120</v>
      </c>
      <c r="I264" s="4">
        <v>100</v>
      </c>
    </row>
    <row r="265" spans="2:10" x14ac:dyDescent="0.2">
      <c r="B265" s="2">
        <v>44083</v>
      </c>
      <c r="C265" s="20">
        <v>5307</v>
      </c>
      <c r="D265" s="20" t="s">
        <v>468</v>
      </c>
      <c r="E265" s="3" t="s">
        <v>3131</v>
      </c>
      <c r="F265" s="3" t="s">
        <v>3124</v>
      </c>
      <c r="G265" s="3" t="s">
        <v>3127</v>
      </c>
      <c r="H265" s="3" t="s">
        <v>3121</v>
      </c>
      <c r="I265" s="4">
        <v>50</v>
      </c>
    </row>
    <row r="266" spans="2:10" x14ac:dyDescent="0.2">
      <c r="B266" s="2">
        <v>44083</v>
      </c>
      <c r="C266" s="20">
        <v>5307</v>
      </c>
      <c r="D266" s="20" t="s">
        <v>468</v>
      </c>
      <c r="E266" s="3" t="s">
        <v>234</v>
      </c>
      <c r="F266" s="3" t="s">
        <v>3124</v>
      </c>
      <c r="G266" s="3" t="s">
        <v>3128</v>
      </c>
      <c r="H266" s="3" t="s">
        <v>3122</v>
      </c>
      <c r="I266" s="4">
        <v>50</v>
      </c>
    </row>
    <row r="267" spans="2:10" x14ac:dyDescent="0.2">
      <c r="B267" s="2">
        <v>44083</v>
      </c>
      <c r="C267" s="20">
        <v>5307</v>
      </c>
      <c r="D267" s="20" t="s">
        <v>468</v>
      </c>
      <c r="E267" s="3" t="s">
        <v>243</v>
      </c>
      <c r="F267" s="3" t="s">
        <v>3125</v>
      </c>
      <c r="G267" s="3" t="s">
        <v>3129</v>
      </c>
      <c r="H267" s="3" t="s">
        <v>3123</v>
      </c>
      <c r="I267" s="4">
        <v>460</v>
      </c>
    </row>
    <row r="268" spans="2:10" x14ac:dyDescent="0.2">
      <c r="C268" s="20"/>
      <c r="D268" s="20"/>
    </row>
    <row r="269" spans="2:10" x14ac:dyDescent="0.2">
      <c r="B269" s="2">
        <v>44055</v>
      </c>
      <c r="C269" s="20">
        <v>5501</v>
      </c>
      <c r="D269" s="20" t="s">
        <v>468</v>
      </c>
      <c r="E269" s="3" t="s">
        <v>3195</v>
      </c>
      <c r="F269" s="3" t="s">
        <v>3125</v>
      </c>
      <c r="G269" s="3" t="s">
        <v>3198</v>
      </c>
      <c r="H269" s="3" t="s">
        <v>3200</v>
      </c>
      <c r="I269" s="4">
        <v>100</v>
      </c>
    </row>
    <row r="270" spans="2:10" x14ac:dyDescent="0.2">
      <c r="B270" s="2">
        <v>44055</v>
      </c>
      <c r="C270" s="20">
        <v>5501</v>
      </c>
      <c r="D270" s="20" t="s">
        <v>468</v>
      </c>
      <c r="E270" s="3" t="s">
        <v>3196</v>
      </c>
      <c r="F270" s="3" t="s">
        <v>3125</v>
      </c>
      <c r="G270" s="3" t="s">
        <v>3197</v>
      </c>
      <c r="H270" s="3" t="s">
        <v>3199</v>
      </c>
      <c r="I270" s="4">
        <v>100</v>
      </c>
    </row>
    <row r="271" spans="2:10" x14ac:dyDescent="0.2">
      <c r="B271" s="2">
        <v>44103</v>
      </c>
      <c r="C271" s="20">
        <v>5501</v>
      </c>
      <c r="D271" s="20" t="s">
        <v>468</v>
      </c>
      <c r="E271" s="3" t="s">
        <v>3202</v>
      </c>
      <c r="F271" s="3" t="s">
        <v>3125</v>
      </c>
      <c r="G271" s="3" t="s">
        <v>3203</v>
      </c>
      <c r="H271" s="3" t="s">
        <v>3201</v>
      </c>
      <c r="I271" s="4">
        <v>600</v>
      </c>
    </row>
    <row r="272" spans="2:10" x14ac:dyDescent="0.2">
      <c r="B272" s="2">
        <v>44100</v>
      </c>
      <c r="C272" s="20">
        <v>5501</v>
      </c>
      <c r="D272" s="20" t="s">
        <v>468</v>
      </c>
      <c r="E272" s="3" t="s">
        <v>3206</v>
      </c>
      <c r="F272" s="3" t="s">
        <v>3125</v>
      </c>
      <c r="G272" s="3" t="s">
        <v>3204</v>
      </c>
      <c r="H272" s="3" t="s">
        <v>3205</v>
      </c>
      <c r="I272" s="4">
        <v>600</v>
      </c>
    </row>
    <row r="273" spans="2:14" x14ac:dyDescent="0.2">
      <c r="C273" s="20"/>
      <c r="D273" s="20"/>
    </row>
    <row r="274" spans="2:14" x14ac:dyDescent="0.2">
      <c r="C274" s="20"/>
      <c r="D274" s="20"/>
    </row>
    <row r="275" spans="2:14" ht="13.5" x14ac:dyDescent="0.25">
      <c r="H275" s="20" t="s">
        <v>628</v>
      </c>
      <c r="I275" s="25">
        <f>SUM(I153:I273)</f>
        <v>18453.32</v>
      </c>
      <c r="J275" s="46"/>
      <c r="K275" s="47"/>
    </row>
    <row r="276" spans="2:14" x14ac:dyDescent="0.2">
      <c r="H276" s="20" t="s">
        <v>629</v>
      </c>
      <c r="I276" s="4">
        <f>I150-I275</f>
        <v>11546.68</v>
      </c>
    </row>
    <row r="277" spans="2:14" x14ac:dyDescent="0.2">
      <c r="B277" s="26"/>
      <c r="C277" s="31"/>
      <c r="D277" s="31"/>
      <c r="E277" s="11"/>
      <c r="F277" s="11"/>
      <c r="G277" s="11"/>
      <c r="H277" s="11"/>
      <c r="I277" s="24"/>
    </row>
    <row r="278" spans="2:14" x14ac:dyDescent="0.2">
      <c r="C278" s="20"/>
      <c r="D278" s="3"/>
    </row>
    <row r="279" spans="2:14" ht="28.5" customHeight="1" thickBot="1" x14ac:dyDescent="0.25">
      <c r="B279" s="262" t="s">
        <v>637</v>
      </c>
      <c r="C279" s="262"/>
      <c r="D279" s="264" t="s">
        <v>638</v>
      </c>
      <c r="E279" s="264"/>
      <c r="F279" s="264"/>
      <c r="G279" s="264"/>
      <c r="H279" s="264"/>
      <c r="I279" s="264"/>
    </row>
    <row r="280" spans="2:14" ht="14.25" x14ac:dyDescent="0.2">
      <c r="B280" s="8"/>
      <c r="C280" s="30"/>
      <c r="D280" s="9"/>
    </row>
    <row r="281" spans="2:14" ht="30.75" customHeight="1" x14ac:dyDescent="0.2">
      <c r="B281" s="10" t="s">
        <v>622</v>
      </c>
      <c r="C281" s="265" t="s">
        <v>639</v>
      </c>
      <c r="D281" s="265"/>
      <c r="E281" s="265"/>
      <c r="F281" s="265"/>
      <c r="G281" s="11"/>
      <c r="H281" s="12" t="s">
        <v>624</v>
      </c>
      <c r="I281" s="13">
        <v>20000</v>
      </c>
    </row>
    <row r="282" spans="2:14" x14ac:dyDescent="0.2">
      <c r="C282" s="20"/>
      <c r="D282" s="3"/>
    </row>
    <row r="283" spans="2:14" x14ac:dyDescent="0.2">
      <c r="B283" s="21" t="s">
        <v>9</v>
      </c>
      <c r="C283" s="21" t="s">
        <v>618</v>
      </c>
      <c r="D283" s="21" t="s">
        <v>619</v>
      </c>
      <c r="E283" s="22" t="s">
        <v>10</v>
      </c>
      <c r="F283" s="22" t="s">
        <v>11</v>
      </c>
      <c r="G283" s="22" t="s">
        <v>12</v>
      </c>
      <c r="H283" s="22" t="s">
        <v>13</v>
      </c>
      <c r="I283" s="23" t="s">
        <v>620</v>
      </c>
    </row>
    <row r="284" spans="2:14" x14ac:dyDescent="0.2">
      <c r="B284" s="2">
        <v>44104</v>
      </c>
      <c r="C284" s="20" t="s">
        <v>3217</v>
      </c>
      <c r="D284" s="20" t="s">
        <v>3218</v>
      </c>
      <c r="E284" s="3" t="s">
        <v>3450</v>
      </c>
      <c r="F284" s="3" t="s">
        <v>3219</v>
      </c>
      <c r="I284" s="4">
        <v>1087</v>
      </c>
      <c r="N284" s="20"/>
    </row>
    <row r="285" spans="2:14" x14ac:dyDescent="0.2">
      <c r="C285" s="20"/>
      <c r="D285" s="20"/>
      <c r="H285" s="20" t="s">
        <v>628</v>
      </c>
      <c r="I285" s="33">
        <f>I284</f>
        <v>1087</v>
      </c>
      <c r="N285" s="20"/>
    </row>
    <row r="286" spans="2:14" x14ac:dyDescent="0.2">
      <c r="C286" s="20"/>
      <c r="D286" s="20"/>
      <c r="H286" s="20" t="s">
        <v>629</v>
      </c>
      <c r="I286" s="35">
        <f>I281-I285</f>
        <v>18913</v>
      </c>
      <c r="N286" s="20"/>
    </row>
    <row r="287" spans="2:14" x14ac:dyDescent="0.2">
      <c r="C287" s="20"/>
      <c r="D287" s="3"/>
    </row>
    <row r="288" spans="2:14" ht="30.75" customHeight="1" x14ac:dyDescent="0.2">
      <c r="B288" s="10" t="s">
        <v>632</v>
      </c>
      <c r="C288" s="265" t="s">
        <v>640</v>
      </c>
      <c r="D288" s="265"/>
      <c r="E288" s="265"/>
      <c r="F288" s="265"/>
      <c r="G288" s="11"/>
      <c r="H288" s="12" t="s">
        <v>624</v>
      </c>
      <c r="I288" s="13">
        <v>381600</v>
      </c>
    </row>
    <row r="289" spans="2:14" x14ac:dyDescent="0.2">
      <c r="C289" s="20"/>
      <c r="D289" s="3"/>
    </row>
    <row r="290" spans="2:14" x14ac:dyDescent="0.2">
      <c r="B290" s="21" t="s">
        <v>9</v>
      </c>
      <c r="C290" s="21" t="s">
        <v>618</v>
      </c>
      <c r="D290" s="21" t="s">
        <v>619</v>
      </c>
      <c r="E290" s="22" t="s">
        <v>10</v>
      </c>
      <c r="F290" s="22" t="s">
        <v>11</v>
      </c>
      <c r="G290" s="22" t="s">
        <v>12</v>
      </c>
      <c r="H290" s="22" t="s">
        <v>13</v>
      </c>
      <c r="I290" s="23" t="s">
        <v>620</v>
      </c>
    </row>
    <row r="291" spans="2:14" x14ac:dyDescent="0.2">
      <c r="B291" s="2">
        <v>44020</v>
      </c>
      <c r="C291" s="20">
        <v>5603</v>
      </c>
      <c r="D291" s="20" t="s">
        <v>522</v>
      </c>
      <c r="E291" s="3" t="s">
        <v>500</v>
      </c>
      <c r="F291" s="3" t="s">
        <v>501</v>
      </c>
      <c r="G291" s="3" t="s">
        <v>502</v>
      </c>
      <c r="H291" s="3" t="s">
        <v>499</v>
      </c>
      <c r="I291" s="4">
        <v>33270.959999999999</v>
      </c>
      <c r="N291" s="20"/>
    </row>
    <row r="292" spans="2:14" x14ac:dyDescent="0.2">
      <c r="B292" s="2">
        <v>43999</v>
      </c>
      <c r="C292" s="20">
        <v>5304</v>
      </c>
      <c r="D292" s="20" t="s">
        <v>520</v>
      </c>
      <c r="E292" s="3" t="s">
        <v>79</v>
      </c>
      <c r="F292" s="3" t="s">
        <v>490</v>
      </c>
      <c r="G292" s="3" t="s">
        <v>491</v>
      </c>
      <c r="H292" s="3" t="s">
        <v>492</v>
      </c>
      <c r="I292" s="4">
        <v>37684</v>
      </c>
      <c r="N292" s="20"/>
    </row>
    <row r="293" spans="2:14" x14ac:dyDescent="0.2">
      <c r="B293" s="2">
        <v>44032</v>
      </c>
      <c r="C293" s="20">
        <v>5603</v>
      </c>
      <c r="D293" s="20" t="s">
        <v>524</v>
      </c>
      <c r="E293" s="3" t="s">
        <v>507</v>
      </c>
      <c r="F293" s="3" t="s">
        <v>508</v>
      </c>
      <c r="G293" s="3" t="s">
        <v>509</v>
      </c>
      <c r="H293" s="3" t="s">
        <v>510</v>
      </c>
      <c r="I293" s="4">
        <v>16770.97</v>
      </c>
      <c r="N293" s="20"/>
    </row>
    <row r="294" spans="2:14" x14ac:dyDescent="0.2">
      <c r="B294" s="2">
        <v>44060</v>
      </c>
      <c r="C294" s="20">
        <v>5603</v>
      </c>
      <c r="D294" s="20" t="s">
        <v>527</v>
      </c>
      <c r="E294" s="3" t="s">
        <v>512</v>
      </c>
      <c r="F294" s="3" t="s">
        <v>513</v>
      </c>
      <c r="G294" s="3" t="s">
        <v>514</v>
      </c>
      <c r="H294" s="3" t="s">
        <v>515</v>
      </c>
      <c r="I294" s="4">
        <v>5497.5</v>
      </c>
      <c r="N294" s="20"/>
    </row>
    <row r="295" spans="2:14" x14ac:dyDescent="0.2">
      <c r="B295" s="2">
        <v>44056</v>
      </c>
      <c r="C295" s="20">
        <v>5603</v>
      </c>
      <c r="D295" s="20" t="s">
        <v>527</v>
      </c>
      <c r="E295" s="3" t="s">
        <v>516</v>
      </c>
      <c r="F295" s="3" t="s">
        <v>517</v>
      </c>
      <c r="G295" s="3" t="s">
        <v>518</v>
      </c>
      <c r="H295" s="3" t="s">
        <v>519</v>
      </c>
      <c r="I295" s="4">
        <v>1124</v>
      </c>
      <c r="N295" s="20"/>
    </row>
    <row r="296" spans="2:14" x14ac:dyDescent="0.2">
      <c r="B296" s="2">
        <v>44011</v>
      </c>
      <c r="C296" s="20">
        <v>5603</v>
      </c>
      <c r="D296" s="20" t="s">
        <v>523</v>
      </c>
      <c r="E296" s="3" t="s">
        <v>503</v>
      </c>
      <c r="F296" s="3" t="s">
        <v>504</v>
      </c>
      <c r="G296" s="3" t="s">
        <v>505</v>
      </c>
      <c r="H296" s="3" t="s">
        <v>506</v>
      </c>
      <c r="I296" s="4">
        <v>5326.92</v>
      </c>
      <c r="N296" s="20"/>
    </row>
    <row r="297" spans="2:14" x14ac:dyDescent="0.2">
      <c r="B297" s="2">
        <v>44007</v>
      </c>
      <c r="C297" s="20">
        <v>5603</v>
      </c>
      <c r="D297" s="20" t="s">
        <v>521</v>
      </c>
      <c r="E297" s="3" t="s">
        <v>493</v>
      </c>
      <c r="F297" s="3" t="s">
        <v>494</v>
      </c>
      <c r="G297" s="3" t="s">
        <v>495</v>
      </c>
      <c r="H297" s="3" t="s">
        <v>496</v>
      </c>
      <c r="I297" s="4">
        <v>11887.5</v>
      </c>
      <c r="N297" s="20"/>
    </row>
    <row r="298" spans="2:14" x14ac:dyDescent="0.2">
      <c r="B298" s="2">
        <v>44011</v>
      </c>
      <c r="C298" s="20">
        <v>5603</v>
      </c>
      <c r="D298" s="20" t="s">
        <v>521</v>
      </c>
      <c r="E298" s="3" t="s">
        <v>493</v>
      </c>
      <c r="F298" s="3" t="s">
        <v>497</v>
      </c>
      <c r="G298" s="3" t="s">
        <v>498</v>
      </c>
      <c r="H298" s="3" t="s">
        <v>499</v>
      </c>
      <c r="I298" s="4">
        <v>24000</v>
      </c>
      <c r="N298" s="20"/>
    </row>
    <row r="299" spans="2:14" x14ac:dyDescent="0.2">
      <c r="B299" s="2">
        <v>44049</v>
      </c>
      <c r="C299" s="20">
        <v>5308</v>
      </c>
      <c r="D299" s="20" t="s">
        <v>521</v>
      </c>
      <c r="E299" s="3" t="s">
        <v>511</v>
      </c>
      <c r="F299" s="3" t="s">
        <v>526</v>
      </c>
      <c r="G299" s="20" t="s">
        <v>0</v>
      </c>
      <c r="H299" s="37" t="s">
        <v>3194</v>
      </c>
      <c r="I299" s="4">
        <v>30</v>
      </c>
      <c r="J299" s="38"/>
      <c r="N299" s="20"/>
    </row>
    <row r="300" spans="2:14" x14ac:dyDescent="0.2">
      <c r="C300" s="20"/>
      <c r="D300" s="20"/>
      <c r="G300" s="20"/>
      <c r="H300" s="37"/>
      <c r="N300" s="20"/>
    </row>
    <row r="301" spans="2:14" x14ac:dyDescent="0.2">
      <c r="B301" s="2">
        <v>44057</v>
      </c>
      <c r="C301" s="20">
        <v>5308</v>
      </c>
      <c r="D301" s="20" t="s">
        <v>525</v>
      </c>
      <c r="E301" s="3" t="s">
        <v>641</v>
      </c>
      <c r="F301" s="3" t="s">
        <v>642</v>
      </c>
      <c r="G301" s="20" t="s">
        <v>0</v>
      </c>
      <c r="H301" s="37" t="s">
        <v>3193</v>
      </c>
      <c r="I301" s="4">
        <v>44153.94</v>
      </c>
      <c r="J301" s="37"/>
      <c r="N301" s="20"/>
    </row>
    <row r="302" spans="2:14" ht="13.5" x14ac:dyDescent="0.25">
      <c r="B302" s="2">
        <v>44082</v>
      </c>
      <c r="C302" s="20">
        <v>5308</v>
      </c>
      <c r="D302" s="20" t="s">
        <v>525</v>
      </c>
      <c r="E302" s="3" t="s">
        <v>641</v>
      </c>
      <c r="F302" s="3" t="s">
        <v>3192</v>
      </c>
      <c r="G302" s="20" t="s">
        <v>0</v>
      </c>
      <c r="H302" s="37" t="s">
        <v>3193</v>
      </c>
      <c r="I302" s="4">
        <v>5152.38</v>
      </c>
      <c r="J302" s="47"/>
      <c r="K302" s="45"/>
      <c r="N302" s="20"/>
    </row>
    <row r="304" spans="2:14" x14ac:dyDescent="0.2">
      <c r="C304" s="20"/>
      <c r="D304" s="20"/>
      <c r="N304" s="20"/>
    </row>
    <row r="305" spans="2:14" x14ac:dyDescent="0.2">
      <c r="C305" s="20"/>
      <c r="D305" s="20"/>
      <c r="G305" s="20"/>
      <c r="H305" s="37"/>
      <c r="J305" s="37"/>
      <c r="N305" s="20"/>
    </row>
    <row r="306" spans="2:14" x14ac:dyDescent="0.2">
      <c r="B306" s="2">
        <v>44088</v>
      </c>
      <c r="C306" s="20">
        <v>5308</v>
      </c>
      <c r="D306" s="20" t="s">
        <v>3178</v>
      </c>
      <c r="E306" s="3" t="s">
        <v>3179</v>
      </c>
      <c r="F306" s="3" t="s">
        <v>3208</v>
      </c>
      <c r="G306" s="20" t="s">
        <v>3180</v>
      </c>
      <c r="H306" s="37" t="s">
        <v>3181</v>
      </c>
      <c r="I306" s="4">
        <v>3499.9</v>
      </c>
      <c r="J306" s="37"/>
      <c r="N306" s="20"/>
    </row>
    <row r="307" spans="2:14" x14ac:dyDescent="0.2">
      <c r="B307" s="2">
        <v>44096</v>
      </c>
      <c r="C307" s="20">
        <v>5308</v>
      </c>
      <c r="D307" s="20" t="s">
        <v>3178</v>
      </c>
      <c r="E307" s="3" t="s">
        <v>3209</v>
      </c>
      <c r="F307" s="3" t="s">
        <v>3212</v>
      </c>
      <c r="G307" s="20" t="s">
        <v>3210</v>
      </c>
      <c r="H307" s="37" t="s">
        <v>3211</v>
      </c>
      <c r="I307" s="4">
        <v>3045</v>
      </c>
      <c r="J307" s="37"/>
      <c r="N307" s="20"/>
    </row>
    <row r="308" spans="2:14" x14ac:dyDescent="0.2">
      <c r="B308" s="2">
        <v>44092</v>
      </c>
      <c r="C308" s="20">
        <v>5308</v>
      </c>
      <c r="D308" s="20" t="s">
        <v>3178</v>
      </c>
      <c r="E308" s="3" t="s">
        <v>3214</v>
      </c>
      <c r="F308" s="3" t="s">
        <v>3215</v>
      </c>
      <c r="G308" s="20" t="s">
        <v>3213</v>
      </c>
      <c r="H308" s="37" t="s">
        <v>3216</v>
      </c>
      <c r="I308" s="4">
        <v>739.5</v>
      </c>
      <c r="J308" s="37"/>
      <c r="N308" s="20"/>
    </row>
    <row r="309" spans="2:14" x14ac:dyDescent="0.2">
      <c r="B309" s="2">
        <v>44104</v>
      </c>
      <c r="C309" s="20">
        <v>5308</v>
      </c>
      <c r="D309" s="20" t="s">
        <v>3178</v>
      </c>
      <c r="E309" s="3" t="s">
        <v>3179</v>
      </c>
      <c r="F309" s="3" t="s">
        <v>3222</v>
      </c>
      <c r="G309" s="20" t="s">
        <v>3220</v>
      </c>
      <c r="H309" s="37" t="s">
        <v>3221</v>
      </c>
      <c r="I309" s="4">
        <v>3749.5</v>
      </c>
      <c r="J309" s="37"/>
      <c r="N309" s="20"/>
    </row>
    <row r="310" spans="2:14" x14ac:dyDescent="0.2">
      <c r="C310" s="20"/>
      <c r="D310" s="20"/>
      <c r="J310" s="37"/>
      <c r="N310" s="20"/>
    </row>
    <row r="311" spans="2:14" x14ac:dyDescent="0.2">
      <c r="C311" s="20"/>
      <c r="D311" s="20"/>
      <c r="N311" s="20"/>
    </row>
    <row r="312" spans="2:14" x14ac:dyDescent="0.2">
      <c r="H312" s="20" t="s">
        <v>628</v>
      </c>
      <c r="I312" s="25">
        <f>SUM(I291:I311)</f>
        <v>195932.06999999998</v>
      </c>
      <c r="J312" s="46"/>
      <c r="K312" s="36"/>
    </row>
    <row r="313" spans="2:14" x14ac:dyDescent="0.2">
      <c r="H313" s="20" t="s">
        <v>629</v>
      </c>
      <c r="I313" s="4">
        <f>I288-I312</f>
        <v>185667.93000000002</v>
      </c>
    </row>
    <row r="314" spans="2:14" x14ac:dyDescent="0.2">
      <c r="B314" s="26"/>
      <c r="C314" s="31"/>
      <c r="D314" s="31"/>
      <c r="E314" s="11"/>
      <c r="F314" s="11"/>
      <c r="G314" s="11"/>
      <c r="H314" s="11"/>
      <c r="I314" s="24"/>
    </row>
    <row r="315" spans="2:14" x14ac:dyDescent="0.2">
      <c r="C315" s="20"/>
      <c r="D315" s="3"/>
    </row>
    <row r="316" spans="2:14" ht="28.5" customHeight="1" thickBot="1" x14ac:dyDescent="0.25">
      <c r="B316" s="262" t="s">
        <v>643</v>
      </c>
      <c r="C316" s="262"/>
      <c r="D316" s="264" t="s">
        <v>644</v>
      </c>
      <c r="E316" s="264"/>
      <c r="F316" s="264"/>
      <c r="G316" s="264"/>
      <c r="H316" s="264"/>
      <c r="I316" s="264"/>
    </row>
    <row r="317" spans="2:14" ht="14.25" x14ac:dyDescent="0.2">
      <c r="B317" s="8"/>
      <c r="C317" s="30"/>
      <c r="D317" s="9"/>
    </row>
    <row r="318" spans="2:14" ht="30.75" customHeight="1" x14ac:dyDescent="0.2">
      <c r="B318" s="10" t="s">
        <v>622</v>
      </c>
      <c r="C318" s="265" t="s">
        <v>645</v>
      </c>
      <c r="D318" s="265"/>
      <c r="E318" s="265"/>
      <c r="F318" s="265"/>
      <c r="G318" s="11"/>
      <c r="H318" s="12" t="s">
        <v>624</v>
      </c>
      <c r="I318" s="13">
        <v>50000</v>
      </c>
    </row>
    <row r="319" spans="2:14" x14ac:dyDescent="0.2">
      <c r="C319" s="20"/>
      <c r="D319" s="3"/>
    </row>
    <row r="320" spans="2:14" x14ac:dyDescent="0.2">
      <c r="B320" s="21" t="s">
        <v>9</v>
      </c>
      <c r="C320" s="21" t="s">
        <v>618</v>
      </c>
      <c r="D320" s="21" t="s">
        <v>619</v>
      </c>
      <c r="E320" s="22" t="s">
        <v>10</v>
      </c>
      <c r="F320" s="22" t="s">
        <v>11</v>
      </c>
      <c r="G320" s="22" t="s">
        <v>12</v>
      </c>
      <c r="H320" s="22" t="s">
        <v>13</v>
      </c>
      <c r="I320" s="23" t="s">
        <v>620</v>
      </c>
    </row>
    <row r="321" spans="2:12" x14ac:dyDescent="0.2">
      <c r="B321" s="2">
        <v>44007</v>
      </c>
      <c r="C321" s="20">
        <v>5501</v>
      </c>
      <c r="D321" s="20" t="s">
        <v>590</v>
      </c>
      <c r="E321" s="3" t="s">
        <v>528</v>
      </c>
      <c r="F321" s="3" t="s">
        <v>529</v>
      </c>
      <c r="G321" s="3" t="s">
        <v>530</v>
      </c>
      <c r="H321" s="3" t="s">
        <v>531</v>
      </c>
      <c r="I321" s="4">
        <v>2500</v>
      </c>
      <c r="L321" s="20"/>
    </row>
    <row r="322" spans="2:12" x14ac:dyDescent="0.2">
      <c r="B322" s="2">
        <v>44022</v>
      </c>
      <c r="C322" s="20">
        <v>5307</v>
      </c>
      <c r="D322" s="20" t="s">
        <v>591</v>
      </c>
      <c r="E322" s="3" t="s">
        <v>152</v>
      </c>
      <c r="F322" s="3" t="s">
        <v>532</v>
      </c>
      <c r="G322" s="3" t="s">
        <v>533</v>
      </c>
      <c r="H322" s="3" t="s">
        <v>534</v>
      </c>
      <c r="I322" s="4">
        <v>428</v>
      </c>
      <c r="L322" s="20"/>
    </row>
    <row r="323" spans="2:12" x14ac:dyDescent="0.2">
      <c r="B323" s="2">
        <v>44022</v>
      </c>
      <c r="C323" s="20">
        <v>5307</v>
      </c>
      <c r="D323" s="20" t="s">
        <v>591</v>
      </c>
      <c r="E323" s="3" t="s">
        <v>528</v>
      </c>
      <c r="F323" s="3" t="s">
        <v>532</v>
      </c>
      <c r="G323" s="3" t="s">
        <v>535</v>
      </c>
      <c r="H323" s="3" t="s">
        <v>536</v>
      </c>
      <c r="I323" s="4">
        <v>535</v>
      </c>
      <c r="L323" s="20"/>
    </row>
    <row r="324" spans="2:12" x14ac:dyDescent="0.2">
      <c r="B324" s="2">
        <v>44022</v>
      </c>
      <c r="C324" s="20">
        <v>5307</v>
      </c>
      <c r="D324" s="20" t="s">
        <v>591</v>
      </c>
      <c r="E324" s="3" t="s">
        <v>537</v>
      </c>
      <c r="F324" s="3" t="s">
        <v>532</v>
      </c>
      <c r="G324" s="3" t="s">
        <v>538</v>
      </c>
      <c r="H324" s="3" t="s">
        <v>539</v>
      </c>
      <c r="I324" s="4">
        <v>270</v>
      </c>
      <c r="L324" s="20"/>
    </row>
    <row r="325" spans="2:12" x14ac:dyDescent="0.2">
      <c r="B325" s="2">
        <v>44022</v>
      </c>
      <c r="C325" s="20">
        <v>5307</v>
      </c>
      <c r="D325" s="20" t="s">
        <v>591</v>
      </c>
      <c r="E325" s="3" t="s">
        <v>540</v>
      </c>
      <c r="F325" s="3" t="s">
        <v>532</v>
      </c>
      <c r="G325" s="3" t="s">
        <v>541</v>
      </c>
      <c r="H325" s="3" t="s">
        <v>542</v>
      </c>
      <c r="I325" s="4">
        <v>539.32000000000005</v>
      </c>
      <c r="L325" s="20"/>
    </row>
    <row r="326" spans="2:12" x14ac:dyDescent="0.2">
      <c r="B326" s="2">
        <v>44041</v>
      </c>
      <c r="C326" s="20">
        <v>5307</v>
      </c>
      <c r="D326" s="20" t="s">
        <v>592</v>
      </c>
      <c r="E326" s="3" t="s">
        <v>94</v>
      </c>
      <c r="F326" s="3" t="s">
        <v>543</v>
      </c>
      <c r="G326" s="3" t="s">
        <v>544</v>
      </c>
      <c r="H326" s="3" t="s">
        <v>92</v>
      </c>
      <c r="I326" s="4">
        <v>80</v>
      </c>
      <c r="L326" s="20"/>
    </row>
    <row r="327" spans="2:12" x14ac:dyDescent="0.2">
      <c r="B327" s="2">
        <v>44041</v>
      </c>
      <c r="C327" s="20">
        <v>5307</v>
      </c>
      <c r="D327" s="20" t="s">
        <v>592</v>
      </c>
      <c r="E327" s="3" t="s">
        <v>158</v>
      </c>
      <c r="F327" s="3" t="s">
        <v>543</v>
      </c>
      <c r="G327" s="3" t="s">
        <v>545</v>
      </c>
      <c r="H327" s="3" t="s">
        <v>449</v>
      </c>
      <c r="I327" s="4">
        <v>50</v>
      </c>
      <c r="L327" s="20"/>
    </row>
    <row r="328" spans="2:12" x14ac:dyDescent="0.2">
      <c r="B328" s="2">
        <v>44041</v>
      </c>
      <c r="C328" s="20">
        <v>5307</v>
      </c>
      <c r="D328" s="20" t="s">
        <v>592</v>
      </c>
      <c r="E328" s="3" t="s">
        <v>546</v>
      </c>
      <c r="F328" s="3" t="s">
        <v>543</v>
      </c>
      <c r="G328" s="3" t="s">
        <v>547</v>
      </c>
      <c r="H328" s="3" t="s">
        <v>548</v>
      </c>
      <c r="I328" s="4">
        <v>50</v>
      </c>
      <c r="L328" s="20"/>
    </row>
    <row r="329" spans="2:12" x14ac:dyDescent="0.2">
      <c r="B329" s="2">
        <v>44041</v>
      </c>
      <c r="C329" s="20">
        <v>5307</v>
      </c>
      <c r="D329" s="20" t="s">
        <v>592</v>
      </c>
      <c r="E329" s="3" t="s">
        <v>549</v>
      </c>
      <c r="F329" s="3" t="s">
        <v>543</v>
      </c>
      <c r="G329" s="3" t="s">
        <v>550</v>
      </c>
      <c r="H329" s="3" t="s">
        <v>551</v>
      </c>
      <c r="I329" s="4">
        <v>50</v>
      </c>
      <c r="L329" s="20"/>
    </row>
    <row r="330" spans="2:12" x14ac:dyDescent="0.2">
      <c r="B330" s="2">
        <v>44041</v>
      </c>
      <c r="C330" s="20">
        <v>5307</v>
      </c>
      <c r="D330" s="20" t="s">
        <v>592</v>
      </c>
      <c r="E330" s="3" t="s">
        <v>552</v>
      </c>
      <c r="F330" s="3" t="s">
        <v>543</v>
      </c>
      <c r="G330" s="3" t="s">
        <v>553</v>
      </c>
      <c r="H330" s="3" t="s">
        <v>554</v>
      </c>
      <c r="I330" s="4">
        <v>50</v>
      </c>
      <c r="L330" s="20"/>
    </row>
    <row r="331" spans="2:12" x14ac:dyDescent="0.2">
      <c r="B331" s="2">
        <v>44041</v>
      </c>
      <c r="C331" s="20">
        <v>5307</v>
      </c>
      <c r="D331" s="20" t="s">
        <v>592</v>
      </c>
      <c r="E331" s="3" t="s">
        <v>555</v>
      </c>
      <c r="F331" s="3" t="s">
        <v>543</v>
      </c>
      <c r="G331" s="3" t="s">
        <v>556</v>
      </c>
      <c r="H331" s="3" t="s">
        <v>557</v>
      </c>
      <c r="I331" s="4">
        <v>50</v>
      </c>
      <c r="L331" s="20"/>
    </row>
    <row r="332" spans="2:12" x14ac:dyDescent="0.2">
      <c r="B332" s="2">
        <v>44041</v>
      </c>
      <c r="C332" s="20">
        <v>5307</v>
      </c>
      <c r="D332" s="20" t="s">
        <v>592</v>
      </c>
      <c r="E332" s="3" t="s">
        <v>558</v>
      </c>
      <c r="F332" s="3" t="s">
        <v>543</v>
      </c>
      <c r="G332" s="3" t="s">
        <v>559</v>
      </c>
      <c r="H332" s="3" t="s">
        <v>560</v>
      </c>
      <c r="I332" s="4">
        <v>50</v>
      </c>
      <c r="L332" s="20"/>
    </row>
    <row r="333" spans="2:12" x14ac:dyDescent="0.2">
      <c r="B333" s="2">
        <v>44041</v>
      </c>
      <c r="C333" s="20">
        <v>5307</v>
      </c>
      <c r="D333" s="20" t="s">
        <v>592</v>
      </c>
      <c r="E333" s="3" t="s">
        <v>218</v>
      </c>
      <c r="F333" s="3" t="s">
        <v>543</v>
      </c>
      <c r="G333" s="3" t="s">
        <v>561</v>
      </c>
      <c r="H333" s="3" t="s">
        <v>562</v>
      </c>
      <c r="I333" s="4">
        <v>50</v>
      </c>
      <c r="L333" s="20"/>
    </row>
    <row r="334" spans="2:12" x14ac:dyDescent="0.2">
      <c r="B334" s="2">
        <v>44041</v>
      </c>
      <c r="C334" s="20">
        <v>5307</v>
      </c>
      <c r="D334" s="20" t="s">
        <v>592</v>
      </c>
      <c r="E334" s="3" t="s">
        <v>219</v>
      </c>
      <c r="F334" s="3" t="s">
        <v>543</v>
      </c>
      <c r="G334" s="3" t="s">
        <v>3191</v>
      </c>
      <c r="H334" s="3" t="s">
        <v>124</v>
      </c>
      <c r="I334" s="4">
        <v>50</v>
      </c>
      <c r="L334" s="20"/>
    </row>
    <row r="335" spans="2:12" x14ac:dyDescent="0.2">
      <c r="B335" s="2">
        <v>44041</v>
      </c>
      <c r="C335" s="20">
        <v>5307</v>
      </c>
      <c r="D335" s="20" t="s">
        <v>592</v>
      </c>
      <c r="E335" s="3" t="s">
        <v>254</v>
      </c>
      <c r="F335" s="3" t="s">
        <v>543</v>
      </c>
      <c r="G335" s="3" t="s">
        <v>563</v>
      </c>
      <c r="H335" s="3" t="s">
        <v>406</v>
      </c>
      <c r="I335" s="4">
        <v>50</v>
      </c>
      <c r="L335" s="20"/>
    </row>
    <row r="336" spans="2:12" x14ac:dyDescent="0.2">
      <c r="B336" s="2">
        <v>44041</v>
      </c>
      <c r="C336" s="20">
        <v>5307</v>
      </c>
      <c r="D336" s="20" t="s">
        <v>592</v>
      </c>
      <c r="E336" s="3" t="s">
        <v>101</v>
      </c>
      <c r="F336" s="3" t="s">
        <v>543</v>
      </c>
      <c r="G336" s="3" t="s">
        <v>564</v>
      </c>
      <c r="H336" s="3" t="s">
        <v>103</v>
      </c>
      <c r="I336" s="4">
        <v>50</v>
      </c>
      <c r="L336" s="20"/>
    </row>
    <row r="337" spans="2:12" x14ac:dyDescent="0.2">
      <c r="B337" s="2">
        <v>44041</v>
      </c>
      <c r="C337" s="20">
        <v>5307</v>
      </c>
      <c r="D337" s="20" t="s">
        <v>592</v>
      </c>
      <c r="E337" s="3" t="s">
        <v>546</v>
      </c>
      <c r="F337" s="3" t="s">
        <v>543</v>
      </c>
      <c r="G337" s="3" t="s">
        <v>565</v>
      </c>
      <c r="H337" s="3" t="s">
        <v>548</v>
      </c>
      <c r="I337" s="4">
        <v>50</v>
      </c>
      <c r="L337" s="20"/>
    </row>
    <row r="338" spans="2:12" x14ac:dyDescent="0.2">
      <c r="B338" s="2">
        <v>44041</v>
      </c>
      <c r="C338" s="20">
        <v>5307</v>
      </c>
      <c r="D338" s="20" t="s">
        <v>592</v>
      </c>
      <c r="E338" s="3" t="s">
        <v>552</v>
      </c>
      <c r="F338" s="3" t="s">
        <v>543</v>
      </c>
      <c r="G338" s="3" t="s">
        <v>566</v>
      </c>
      <c r="H338" s="3" t="s">
        <v>554</v>
      </c>
      <c r="I338" s="4">
        <v>50</v>
      </c>
      <c r="L338" s="20"/>
    </row>
    <row r="339" spans="2:12" x14ac:dyDescent="0.2">
      <c r="B339" s="2">
        <v>44041</v>
      </c>
      <c r="C339" s="20">
        <v>5307</v>
      </c>
      <c r="D339" s="20" t="s">
        <v>592</v>
      </c>
      <c r="E339" s="3" t="s">
        <v>567</v>
      </c>
      <c r="F339" s="3" t="s">
        <v>543</v>
      </c>
      <c r="G339" s="3" t="s">
        <v>568</v>
      </c>
      <c r="H339" s="3" t="s">
        <v>569</v>
      </c>
      <c r="I339" s="4">
        <v>50</v>
      </c>
      <c r="L339" s="20"/>
    </row>
    <row r="340" spans="2:12" x14ac:dyDescent="0.2">
      <c r="B340" s="2">
        <v>44041</v>
      </c>
      <c r="C340" s="20">
        <v>5307</v>
      </c>
      <c r="D340" s="20" t="s">
        <v>592</v>
      </c>
      <c r="E340" s="3" t="s">
        <v>570</v>
      </c>
      <c r="F340" s="3" t="s">
        <v>543</v>
      </c>
      <c r="G340" s="3" t="s">
        <v>571</v>
      </c>
      <c r="H340" s="3" t="s">
        <v>572</v>
      </c>
      <c r="I340" s="4">
        <v>50</v>
      </c>
      <c r="L340" s="20"/>
    </row>
    <row r="341" spans="2:12" x14ac:dyDescent="0.2">
      <c r="B341" s="2">
        <v>44041</v>
      </c>
      <c r="C341" s="20">
        <v>5307</v>
      </c>
      <c r="D341" s="20" t="s">
        <v>592</v>
      </c>
      <c r="E341" s="3" t="s">
        <v>573</v>
      </c>
      <c r="F341" s="3" t="s">
        <v>543</v>
      </c>
      <c r="G341" s="3" t="s">
        <v>574</v>
      </c>
      <c r="H341" s="3" t="s">
        <v>575</v>
      </c>
      <c r="I341" s="4">
        <v>50</v>
      </c>
      <c r="L341" s="20"/>
    </row>
    <row r="342" spans="2:12" x14ac:dyDescent="0.2">
      <c r="B342" s="2">
        <v>44041</v>
      </c>
      <c r="C342" s="20">
        <v>5307</v>
      </c>
      <c r="D342" s="20" t="s">
        <v>592</v>
      </c>
      <c r="E342" s="3" t="s">
        <v>558</v>
      </c>
      <c r="F342" s="3" t="s">
        <v>543</v>
      </c>
      <c r="G342" s="3" t="s">
        <v>576</v>
      </c>
      <c r="H342" s="3" t="s">
        <v>560</v>
      </c>
      <c r="I342" s="4">
        <v>50</v>
      </c>
      <c r="L342" s="20"/>
    </row>
    <row r="343" spans="2:12" x14ac:dyDescent="0.2">
      <c r="B343" s="2">
        <v>44041</v>
      </c>
      <c r="C343" s="20">
        <v>5307</v>
      </c>
      <c r="D343" s="20" t="s">
        <v>592</v>
      </c>
      <c r="E343" s="3" t="s">
        <v>570</v>
      </c>
      <c r="F343" s="3" t="s">
        <v>543</v>
      </c>
      <c r="G343" s="3" t="s">
        <v>577</v>
      </c>
      <c r="H343" s="3" t="s">
        <v>572</v>
      </c>
      <c r="I343" s="4">
        <v>50</v>
      </c>
      <c r="L343" s="20"/>
    </row>
    <row r="344" spans="2:12" x14ac:dyDescent="0.2">
      <c r="B344" s="2">
        <v>44041</v>
      </c>
      <c r="C344" s="20">
        <v>5307</v>
      </c>
      <c r="D344" s="20" t="s">
        <v>592</v>
      </c>
      <c r="E344" s="3" t="s">
        <v>219</v>
      </c>
      <c r="F344" s="3" t="s">
        <v>543</v>
      </c>
      <c r="G344" s="3" t="s">
        <v>578</v>
      </c>
      <c r="H344" s="3" t="s">
        <v>124</v>
      </c>
      <c r="I344" s="4">
        <v>50</v>
      </c>
      <c r="L344" s="20"/>
    </row>
    <row r="345" spans="2:12" x14ac:dyDescent="0.2">
      <c r="B345" s="2">
        <v>44041</v>
      </c>
      <c r="C345" s="20">
        <v>5307</v>
      </c>
      <c r="D345" s="20" t="s">
        <v>592</v>
      </c>
      <c r="E345" s="3" t="s">
        <v>218</v>
      </c>
      <c r="F345" s="3" t="s">
        <v>543</v>
      </c>
      <c r="G345" s="3" t="s">
        <v>579</v>
      </c>
      <c r="H345" s="3" t="s">
        <v>562</v>
      </c>
      <c r="I345" s="4">
        <v>50</v>
      </c>
      <c r="L345" s="20"/>
    </row>
    <row r="346" spans="2:12" x14ac:dyDescent="0.2">
      <c r="B346" s="2">
        <v>44048</v>
      </c>
      <c r="C346" s="20">
        <v>5501</v>
      </c>
      <c r="D346" s="20" t="s">
        <v>592</v>
      </c>
      <c r="E346" s="3" t="s">
        <v>528</v>
      </c>
      <c r="F346" s="3" t="s">
        <v>529</v>
      </c>
      <c r="G346" s="3" t="s">
        <v>580</v>
      </c>
      <c r="H346" s="3" t="s">
        <v>581</v>
      </c>
      <c r="I346" s="4">
        <v>2600</v>
      </c>
      <c r="L346" s="20"/>
    </row>
    <row r="347" spans="2:12" x14ac:dyDescent="0.2">
      <c r="B347" s="2">
        <v>44063</v>
      </c>
      <c r="C347" s="20">
        <v>5308</v>
      </c>
      <c r="D347" s="20" t="s">
        <v>592</v>
      </c>
      <c r="E347" s="3" t="s">
        <v>233</v>
      </c>
      <c r="F347" s="3" t="s">
        <v>582</v>
      </c>
      <c r="G347" s="3" t="s">
        <v>583</v>
      </c>
      <c r="H347" s="3" t="s">
        <v>584</v>
      </c>
      <c r="I347" s="4">
        <v>150</v>
      </c>
      <c r="J347" s="37"/>
      <c r="L347" s="20"/>
    </row>
    <row r="348" spans="2:12" x14ac:dyDescent="0.2">
      <c r="B348" s="2">
        <v>44063</v>
      </c>
      <c r="C348" s="20">
        <v>5308</v>
      </c>
      <c r="D348" s="20" t="s">
        <v>592</v>
      </c>
      <c r="E348" s="3" t="s">
        <v>233</v>
      </c>
      <c r="F348" s="3" t="s">
        <v>582</v>
      </c>
      <c r="G348" s="3" t="s">
        <v>585</v>
      </c>
      <c r="H348" s="3" t="s">
        <v>584</v>
      </c>
      <c r="I348" s="4">
        <v>150</v>
      </c>
      <c r="J348" s="37"/>
      <c r="L348" s="20"/>
    </row>
    <row r="349" spans="2:12" x14ac:dyDescent="0.2">
      <c r="B349" s="2">
        <v>44064</v>
      </c>
      <c r="C349" s="20">
        <v>5308</v>
      </c>
      <c r="D349" s="20" t="s">
        <v>592</v>
      </c>
      <c r="E349" s="3" t="s">
        <v>586</v>
      </c>
      <c r="F349" s="3" t="s">
        <v>582</v>
      </c>
      <c r="G349" s="3" t="s">
        <v>587</v>
      </c>
      <c r="H349" s="3" t="s">
        <v>588</v>
      </c>
      <c r="I349" s="4">
        <v>150</v>
      </c>
      <c r="J349" s="37"/>
      <c r="L349" s="20"/>
    </row>
    <row r="350" spans="2:12" x14ac:dyDescent="0.2">
      <c r="B350" s="2">
        <v>44064</v>
      </c>
      <c r="C350" s="20">
        <v>5308</v>
      </c>
      <c r="D350" s="20" t="s">
        <v>592</v>
      </c>
      <c r="E350" s="3" t="s">
        <v>586</v>
      </c>
      <c r="F350" s="3" t="s">
        <v>582</v>
      </c>
      <c r="G350" s="3" t="s">
        <v>589</v>
      </c>
      <c r="H350" s="3" t="s">
        <v>588</v>
      </c>
      <c r="I350" s="4">
        <v>150</v>
      </c>
      <c r="J350" s="37"/>
      <c r="L350" s="20"/>
    </row>
    <row r="351" spans="2:12" x14ac:dyDescent="0.2">
      <c r="B351" s="2">
        <v>44041</v>
      </c>
      <c r="C351" s="20">
        <v>5307</v>
      </c>
      <c r="D351" s="20" t="s">
        <v>592</v>
      </c>
      <c r="E351" s="3" t="s">
        <v>94</v>
      </c>
      <c r="F351" s="3" t="s">
        <v>3189</v>
      </c>
      <c r="G351" s="3" t="s">
        <v>91</v>
      </c>
      <c r="H351" s="3" t="s">
        <v>92</v>
      </c>
      <c r="I351" s="4">
        <v>80</v>
      </c>
    </row>
    <row r="352" spans="2:12" x14ac:dyDescent="0.2">
      <c r="B352" s="2">
        <v>44041</v>
      </c>
      <c r="C352" s="20">
        <v>5307</v>
      </c>
      <c r="D352" s="20" t="s">
        <v>592</v>
      </c>
      <c r="E352" s="3" t="s">
        <v>87</v>
      </c>
      <c r="F352" s="3" t="s">
        <v>3189</v>
      </c>
      <c r="G352" s="3" t="s">
        <v>93</v>
      </c>
      <c r="H352" s="3" t="s">
        <v>90</v>
      </c>
      <c r="I352" s="4">
        <v>80</v>
      </c>
    </row>
    <row r="353" spans="2:12" x14ac:dyDescent="0.2">
      <c r="B353" s="2">
        <v>44041</v>
      </c>
      <c r="C353" s="20">
        <v>5307</v>
      </c>
      <c r="D353" s="20" t="s">
        <v>592</v>
      </c>
      <c r="E353" s="3" t="s">
        <v>94</v>
      </c>
      <c r="F353" s="3" t="s">
        <v>3190</v>
      </c>
      <c r="G353" s="3" t="s">
        <v>95</v>
      </c>
      <c r="H353" s="3" t="s">
        <v>92</v>
      </c>
      <c r="I353" s="4">
        <v>80</v>
      </c>
    </row>
    <row r="354" spans="2:12" x14ac:dyDescent="0.2">
      <c r="B354" s="2">
        <v>44041</v>
      </c>
      <c r="C354" s="20">
        <v>5307</v>
      </c>
      <c r="D354" s="20" t="s">
        <v>592</v>
      </c>
      <c r="E354" s="3" t="s">
        <v>87</v>
      </c>
      <c r="F354" s="3" t="s">
        <v>3190</v>
      </c>
      <c r="G354" s="3" t="s">
        <v>96</v>
      </c>
      <c r="H354" s="3" t="s">
        <v>90</v>
      </c>
      <c r="I354" s="4">
        <v>80</v>
      </c>
    </row>
    <row r="355" spans="2:12" x14ac:dyDescent="0.2">
      <c r="B355" s="2">
        <v>44041</v>
      </c>
      <c r="C355" s="20">
        <v>5307</v>
      </c>
      <c r="D355" s="20" t="s">
        <v>592</v>
      </c>
      <c r="E355" s="3" t="s">
        <v>94</v>
      </c>
      <c r="F355" s="3" t="s">
        <v>3190</v>
      </c>
      <c r="G355" s="3" t="s">
        <v>97</v>
      </c>
      <c r="H355" s="3" t="s">
        <v>92</v>
      </c>
      <c r="I355" s="4">
        <v>80</v>
      </c>
    </row>
    <row r="356" spans="2:12" x14ac:dyDescent="0.2">
      <c r="B356" s="2">
        <v>44034</v>
      </c>
      <c r="C356" s="20">
        <v>5307</v>
      </c>
      <c r="D356" s="20" t="s">
        <v>592</v>
      </c>
      <c r="E356" s="3" t="s">
        <v>87</v>
      </c>
      <c r="F356" s="3" t="s">
        <v>3190</v>
      </c>
      <c r="G356" s="3" t="s">
        <v>125</v>
      </c>
      <c r="H356" s="3" t="s">
        <v>90</v>
      </c>
      <c r="I356" s="4">
        <v>80</v>
      </c>
    </row>
    <row r="357" spans="2:12" x14ac:dyDescent="0.2">
      <c r="C357" s="20"/>
      <c r="D357" s="20"/>
      <c r="L357" s="20"/>
    </row>
    <row r="358" spans="2:12" ht="13.5" x14ac:dyDescent="0.25">
      <c r="H358" s="20" t="s">
        <v>628</v>
      </c>
      <c r="I358" s="25">
        <f>SUM(I321:I357)</f>
        <v>8982.32</v>
      </c>
      <c r="J358" s="46"/>
      <c r="K358" s="47"/>
    </row>
    <row r="359" spans="2:12" x14ac:dyDescent="0.2">
      <c r="H359" s="20" t="s">
        <v>629</v>
      </c>
      <c r="I359" s="4">
        <f>I318-I358</f>
        <v>41017.68</v>
      </c>
    </row>
    <row r="360" spans="2:12" x14ac:dyDescent="0.2">
      <c r="B360" s="26"/>
      <c r="C360" s="31"/>
      <c r="D360" s="11"/>
      <c r="E360" s="11"/>
      <c r="F360" s="11"/>
      <c r="G360" s="11"/>
      <c r="H360" s="11"/>
      <c r="I360" s="24"/>
    </row>
    <row r="361" spans="2:12" x14ac:dyDescent="0.2">
      <c r="C361" s="20"/>
      <c r="D361" s="3"/>
    </row>
    <row r="362" spans="2:12" ht="30.75" customHeight="1" x14ac:dyDescent="0.2">
      <c r="B362" s="10" t="s">
        <v>632</v>
      </c>
      <c r="C362" s="265" t="s">
        <v>646</v>
      </c>
      <c r="D362" s="265"/>
      <c r="E362" s="265"/>
      <c r="F362" s="265"/>
      <c r="G362" s="11"/>
      <c r="H362" s="12" t="s">
        <v>624</v>
      </c>
      <c r="I362" s="13">
        <v>65400</v>
      </c>
    </row>
    <row r="363" spans="2:12" x14ac:dyDescent="0.2">
      <c r="C363" s="20"/>
      <c r="D363" s="3"/>
    </row>
    <row r="364" spans="2:12" x14ac:dyDescent="0.2">
      <c r="B364" s="21" t="s">
        <v>9</v>
      </c>
      <c r="C364" s="21" t="s">
        <v>618</v>
      </c>
      <c r="D364" s="21" t="s">
        <v>619</v>
      </c>
      <c r="E364" s="22" t="s">
        <v>10</v>
      </c>
      <c r="F364" s="22" t="s">
        <v>11</v>
      </c>
      <c r="G364" s="22" t="s">
        <v>12</v>
      </c>
      <c r="H364" s="22" t="s">
        <v>13</v>
      </c>
      <c r="I364" s="23" t="s">
        <v>620</v>
      </c>
    </row>
    <row r="365" spans="2:12" x14ac:dyDescent="0.2">
      <c r="B365" s="2">
        <v>43999</v>
      </c>
      <c r="C365" s="41">
        <v>5603</v>
      </c>
      <c r="D365" s="20" t="s">
        <v>612</v>
      </c>
      <c r="E365" s="3" t="s">
        <v>593</v>
      </c>
      <c r="F365" s="3" t="s">
        <v>594</v>
      </c>
      <c r="G365" s="3" t="s">
        <v>595</v>
      </c>
      <c r="H365" s="3" t="s">
        <v>596</v>
      </c>
      <c r="I365" s="4">
        <v>46282.2</v>
      </c>
    </row>
    <row r="366" spans="2:12" x14ac:dyDescent="0.2">
      <c r="B366" s="2">
        <v>44004</v>
      </c>
      <c r="C366" s="20">
        <v>5308</v>
      </c>
      <c r="D366" s="20" t="s">
        <v>613</v>
      </c>
      <c r="E366" s="3" t="s">
        <v>597</v>
      </c>
      <c r="F366" s="3" t="s">
        <v>598</v>
      </c>
      <c r="G366" s="3" t="s">
        <v>599</v>
      </c>
      <c r="H366" s="3" t="s">
        <v>600</v>
      </c>
      <c r="I366" s="4">
        <v>1750</v>
      </c>
    </row>
    <row r="367" spans="2:12" ht="13.5" x14ac:dyDescent="0.25">
      <c r="B367" s="2">
        <v>44004</v>
      </c>
      <c r="C367" s="20">
        <v>5308</v>
      </c>
      <c r="D367" s="20" t="s">
        <v>613</v>
      </c>
      <c r="E367" s="3" t="s">
        <v>601</v>
      </c>
      <c r="F367" s="3" t="s">
        <v>602</v>
      </c>
      <c r="G367" s="3" t="s">
        <v>603</v>
      </c>
      <c r="H367" s="3" t="s">
        <v>604</v>
      </c>
      <c r="I367" s="4">
        <v>1500</v>
      </c>
      <c r="J367" s="45"/>
    </row>
    <row r="368" spans="2:12" ht="13.5" x14ac:dyDescent="0.25">
      <c r="B368" s="2">
        <v>44004</v>
      </c>
      <c r="C368" s="20">
        <v>5308</v>
      </c>
      <c r="D368" s="20" t="s">
        <v>614</v>
      </c>
      <c r="E368" s="3" t="s">
        <v>601</v>
      </c>
      <c r="F368" s="3" t="s">
        <v>605</v>
      </c>
      <c r="G368" s="3" t="s">
        <v>606</v>
      </c>
      <c r="H368" s="3" t="s">
        <v>607</v>
      </c>
      <c r="I368" s="4">
        <v>2250</v>
      </c>
      <c r="J368" s="45"/>
    </row>
    <row r="369" spans="1:20" ht="13.5" x14ac:dyDescent="0.25">
      <c r="B369" s="2">
        <v>44004</v>
      </c>
      <c r="C369" s="20">
        <v>5308</v>
      </c>
      <c r="D369" s="20" t="s">
        <v>614</v>
      </c>
      <c r="E369" s="3" t="s">
        <v>608</v>
      </c>
      <c r="F369" s="3" t="s">
        <v>609</v>
      </c>
      <c r="G369" s="3" t="s">
        <v>610</v>
      </c>
      <c r="H369" s="3" t="s">
        <v>611</v>
      </c>
      <c r="I369" s="4">
        <v>2250</v>
      </c>
      <c r="J369" s="45"/>
    </row>
    <row r="370" spans="1:20" x14ac:dyDescent="0.2">
      <c r="H370" s="20" t="s">
        <v>628</v>
      </c>
      <c r="I370" s="25">
        <f>SUM(I365:I369)</f>
        <v>54032.2</v>
      </c>
    </row>
    <row r="371" spans="1:20" x14ac:dyDescent="0.2">
      <c r="H371" s="20" t="s">
        <v>629</v>
      </c>
      <c r="I371" s="4">
        <f>I362-I370</f>
        <v>11367.800000000003</v>
      </c>
    </row>
    <row r="372" spans="1:20" x14ac:dyDescent="0.2">
      <c r="B372" s="26"/>
      <c r="C372" s="31"/>
      <c r="D372" s="11"/>
      <c r="E372" s="11"/>
      <c r="F372" s="11"/>
      <c r="G372" s="11"/>
      <c r="H372" s="11"/>
      <c r="I372" s="24"/>
    </row>
    <row r="373" spans="1:20" x14ac:dyDescent="0.2">
      <c r="C373" s="20"/>
      <c r="D373" s="3"/>
    </row>
    <row r="374" spans="1:20" x14ac:dyDescent="0.2">
      <c r="C374" s="20"/>
      <c r="D374" s="20"/>
      <c r="H374" s="3" t="s">
        <v>647</v>
      </c>
      <c r="I374" s="4">
        <f>I11+I14+I17+I47+I54+I56+I82+I139+I150+I281+I288+I318+I362</f>
        <v>808942</v>
      </c>
    </row>
    <row r="375" spans="1:20" x14ac:dyDescent="0.2">
      <c r="C375" s="20"/>
      <c r="D375" s="20"/>
      <c r="H375" s="12" t="s">
        <v>649</v>
      </c>
      <c r="I375" s="13">
        <f>I41+I76+I135+I146+I275+I312+I358+I370+I51+I285</f>
        <v>331647.05</v>
      </c>
    </row>
    <row r="376" spans="1:20" x14ac:dyDescent="0.2">
      <c r="C376" s="20"/>
      <c r="D376" s="20"/>
      <c r="H376" s="32" t="s">
        <v>648</v>
      </c>
      <c r="I376" s="33">
        <f>I374-I375</f>
        <v>477294.95</v>
      </c>
    </row>
    <row r="377" spans="1:20" x14ac:dyDescent="0.2">
      <c r="C377" s="20"/>
      <c r="D377" s="20"/>
      <c r="H377" s="3" t="s">
        <v>650</v>
      </c>
      <c r="I377" s="4">
        <f>I11+I14+I42+I52+I54+I77+I136+I147+I276+I313+I359+I371+I286</f>
        <v>477294.95</v>
      </c>
    </row>
    <row r="378" spans="1:20" x14ac:dyDescent="0.2">
      <c r="C378" s="20"/>
      <c r="D378" s="20"/>
      <c r="H378" s="3" t="s">
        <v>651</v>
      </c>
      <c r="I378" s="4">
        <f>I376-I377</f>
        <v>0</v>
      </c>
    </row>
    <row r="379" spans="1:20" x14ac:dyDescent="0.2">
      <c r="C379" s="20"/>
      <c r="D379" s="3"/>
    </row>
    <row r="380" spans="1:20" ht="15" x14ac:dyDescent="0.25">
      <c r="A380" s="27"/>
      <c r="B380" s="28"/>
      <c r="C380" s="28"/>
      <c r="D380" s="28"/>
      <c r="E380" s="27"/>
      <c r="F380" s="27"/>
      <c r="G380" s="27"/>
      <c r="H380" s="27"/>
      <c r="I380" s="29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</row>
    <row r="381" spans="1:20" ht="15" x14ac:dyDescent="0.25">
      <c r="A381" s="27"/>
      <c r="B381" s="28"/>
      <c r="C381" s="28"/>
      <c r="D381" s="28"/>
      <c r="E381" s="27"/>
      <c r="F381" s="27"/>
      <c r="G381" s="27"/>
      <c r="H381" s="27"/>
      <c r="I381" s="29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</row>
    <row r="382" spans="1:20" ht="15" x14ac:dyDescent="0.25">
      <c r="A382" s="27"/>
      <c r="B382" s="28"/>
      <c r="C382" s="28"/>
      <c r="D382" s="28"/>
      <c r="E382" s="27"/>
      <c r="F382" s="27"/>
      <c r="G382" s="27"/>
      <c r="H382" s="27"/>
      <c r="I382" s="29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</row>
  </sheetData>
  <autoFilter ref="B8:K382" xr:uid="{00000000-0009-0000-0000-000001000000}"/>
  <sortState ref="A291:T304">
    <sortCondition ref="E291:E304"/>
  </sortState>
  <mergeCells count="21">
    <mergeCell ref="B9:C9"/>
    <mergeCell ref="C11:F11"/>
    <mergeCell ref="C14:F14"/>
    <mergeCell ref="C17:F17"/>
    <mergeCell ref="B45:C45"/>
    <mergeCell ref="C47:F47"/>
    <mergeCell ref="C54:F54"/>
    <mergeCell ref="C56:F56"/>
    <mergeCell ref="B80:C80"/>
    <mergeCell ref="C82:F82"/>
    <mergeCell ref="D80:I80"/>
    <mergeCell ref="B316:C316"/>
    <mergeCell ref="D316:I316"/>
    <mergeCell ref="C318:F318"/>
    <mergeCell ref="C362:F362"/>
    <mergeCell ref="C139:F139"/>
    <mergeCell ref="C150:F150"/>
    <mergeCell ref="B279:C279"/>
    <mergeCell ref="D279:I279"/>
    <mergeCell ref="C281:F281"/>
    <mergeCell ref="C288:F288"/>
  </mergeCells>
  <pageMargins left="0.45" right="0.2" top="0.5" bottom="0.75" header="0.3" footer="0.3"/>
  <headerFooter>
    <oddFooter>&amp;R&amp;"Times New Roman,Italic"ASCC 1.6 Million COVID-19 Funding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24"/>
  <sheetViews>
    <sheetView topLeftCell="A90" workbookViewId="0">
      <selection activeCell="E126" sqref="E126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3917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C46" s="20"/>
      <c r="D46" s="20"/>
      <c r="F46" s="150"/>
      <c r="J46" s="37"/>
      <c r="N46" s="20"/>
    </row>
    <row r="47" spans="2:14" ht="13.5" x14ac:dyDescent="0.25">
      <c r="B47" s="229">
        <v>45199</v>
      </c>
      <c r="C47" s="230" t="s">
        <v>3472</v>
      </c>
      <c r="D47" s="230"/>
      <c r="E47" s="231" t="s">
        <v>3656</v>
      </c>
      <c r="F47" s="232"/>
      <c r="G47" s="230" t="s">
        <v>3965</v>
      </c>
      <c r="H47" s="230"/>
      <c r="I47" s="233">
        <v>3750</v>
      </c>
      <c r="J47" s="234" t="s">
        <v>3967</v>
      </c>
      <c r="K47" s="169" t="s">
        <v>3969</v>
      </c>
      <c r="N47" s="20"/>
    </row>
    <row r="48" spans="2:14" ht="13.5" x14ac:dyDescent="0.25">
      <c r="B48" s="229">
        <v>45199</v>
      </c>
      <c r="C48" s="230" t="s">
        <v>3472</v>
      </c>
      <c r="D48" s="230"/>
      <c r="E48" s="231" t="s">
        <v>3656</v>
      </c>
      <c r="F48" s="232"/>
      <c r="G48" s="230" t="s">
        <v>3966</v>
      </c>
      <c r="H48" s="230"/>
      <c r="I48" s="233">
        <v>8750</v>
      </c>
      <c r="J48" s="234" t="s">
        <v>3967</v>
      </c>
      <c r="K48" s="169" t="s">
        <v>3969</v>
      </c>
      <c r="N48" s="20"/>
    </row>
    <row r="49" spans="2:14" x14ac:dyDescent="0.2">
      <c r="C49" s="20"/>
      <c r="D49" s="20"/>
      <c r="F49" s="150"/>
      <c r="J49" s="37"/>
      <c r="N49" s="20"/>
    </row>
    <row r="50" spans="2:14" x14ac:dyDescent="0.2">
      <c r="B50" s="2">
        <v>45211</v>
      </c>
      <c r="C50" s="20" t="s">
        <v>3472</v>
      </c>
      <c r="D50" s="20"/>
      <c r="E50" s="3" t="s">
        <v>3777</v>
      </c>
      <c r="F50" s="150"/>
      <c r="G50" s="20" t="s">
        <v>3918</v>
      </c>
      <c r="I50" s="199">
        <v>1428.58</v>
      </c>
      <c r="J50" s="37"/>
      <c r="N50" s="20"/>
    </row>
    <row r="51" spans="2:14" x14ac:dyDescent="0.2">
      <c r="B51" s="2">
        <v>45211</v>
      </c>
      <c r="C51" s="20" t="s">
        <v>3472</v>
      </c>
      <c r="D51" s="20"/>
      <c r="E51" s="3" t="s">
        <v>3898</v>
      </c>
      <c r="F51" s="150"/>
      <c r="G51" s="20" t="s">
        <v>3919</v>
      </c>
      <c r="I51" s="199">
        <v>1428.58</v>
      </c>
      <c r="J51" s="37"/>
      <c r="N51" s="20"/>
    </row>
    <row r="52" spans="2:14" x14ac:dyDescent="0.2">
      <c r="B52" s="2">
        <v>45211</v>
      </c>
      <c r="C52" s="20" t="s">
        <v>3472</v>
      </c>
      <c r="D52" s="20"/>
      <c r="E52" s="3" t="s">
        <v>3899</v>
      </c>
      <c r="F52" s="150"/>
      <c r="G52" s="20" t="s">
        <v>3920</v>
      </c>
      <c r="I52" s="199">
        <v>1428.58</v>
      </c>
      <c r="J52" s="37"/>
      <c r="N52" s="20"/>
    </row>
    <row r="53" spans="2:14" x14ac:dyDescent="0.2">
      <c r="B53" s="2">
        <v>45216</v>
      </c>
      <c r="C53" s="20" t="s">
        <v>3472</v>
      </c>
      <c r="D53" s="20"/>
      <c r="E53" s="3" t="s">
        <v>3779</v>
      </c>
      <c r="F53" s="150"/>
      <c r="G53" s="20" t="s">
        <v>3921</v>
      </c>
      <c r="I53" s="199">
        <v>500</v>
      </c>
      <c r="J53" s="37"/>
      <c r="N53" s="20"/>
    </row>
    <row r="54" spans="2:14" x14ac:dyDescent="0.2">
      <c r="B54" s="2">
        <v>45225</v>
      </c>
      <c r="C54" s="20" t="s">
        <v>3472</v>
      </c>
      <c r="D54" s="20"/>
      <c r="E54" s="3" t="s">
        <v>3899</v>
      </c>
      <c r="F54" s="150"/>
      <c r="G54" s="20" t="s">
        <v>3922</v>
      </c>
      <c r="I54" s="199">
        <v>1428.58</v>
      </c>
      <c r="J54" s="37"/>
      <c r="N54" s="20"/>
    </row>
    <row r="55" spans="2:14" x14ac:dyDescent="0.2">
      <c r="B55" s="2">
        <v>45225</v>
      </c>
      <c r="C55" s="20" t="s">
        <v>3472</v>
      </c>
      <c r="D55" s="20"/>
      <c r="E55" s="3" t="s">
        <v>3898</v>
      </c>
      <c r="F55" s="150"/>
      <c r="G55" s="20" t="s">
        <v>3923</v>
      </c>
      <c r="I55" s="199">
        <v>1428.58</v>
      </c>
      <c r="J55" s="37"/>
      <c r="N55" s="20"/>
    </row>
    <row r="56" spans="2:14" x14ac:dyDescent="0.2">
      <c r="B56" s="2">
        <v>45225</v>
      </c>
      <c r="C56" s="20" t="s">
        <v>3472</v>
      </c>
      <c r="D56" s="20"/>
      <c r="E56" s="3" t="s">
        <v>3777</v>
      </c>
      <c r="F56" s="150"/>
      <c r="G56" s="20" t="s">
        <v>3924</v>
      </c>
      <c r="I56" s="199">
        <v>1428.58</v>
      </c>
      <c r="J56" s="37"/>
      <c r="N56" s="20"/>
    </row>
    <row r="57" spans="2:14" x14ac:dyDescent="0.2">
      <c r="B57" s="2">
        <v>45233</v>
      </c>
      <c r="C57" s="20" t="s">
        <v>3472</v>
      </c>
      <c r="D57" s="20"/>
      <c r="E57" s="3" t="s">
        <v>3907</v>
      </c>
      <c r="F57" s="150"/>
      <c r="G57" s="20" t="s">
        <v>3925</v>
      </c>
      <c r="I57" s="199">
        <v>293.98</v>
      </c>
      <c r="J57" s="37"/>
      <c r="N57" s="20"/>
    </row>
    <row r="58" spans="2:14" x14ac:dyDescent="0.2">
      <c r="B58" s="2">
        <v>45237</v>
      </c>
      <c r="C58" s="20" t="s">
        <v>3472</v>
      </c>
      <c r="D58" s="20"/>
      <c r="E58" s="3" t="s">
        <v>3898</v>
      </c>
      <c r="F58" s="150"/>
      <c r="G58" s="20" t="s">
        <v>3926</v>
      </c>
      <c r="I58" s="199">
        <v>1428.58</v>
      </c>
      <c r="J58" s="37"/>
      <c r="N58" s="20"/>
    </row>
    <row r="59" spans="2:14" x14ac:dyDescent="0.2">
      <c r="B59" s="2">
        <v>45237</v>
      </c>
      <c r="C59" s="20" t="s">
        <v>3472</v>
      </c>
      <c r="D59" s="20"/>
      <c r="E59" s="3" t="s">
        <v>3899</v>
      </c>
      <c r="F59" s="150"/>
      <c r="G59" s="20" t="s">
        <v>3927</v>
      </c>
      <c r="I59" s="199">
        <v>1428.58</v>
      </c>
      <c r="J59" s="37"/>
      <c r="N59" s="20"/>
    </row>
    <row r="60" spans="2:14" x14ac:dyDescent="0.2">
      <c r="B60" s="2">
        <v>45237</v>
      </c>
      <c r="C60" s="20" t="s">
        <v>3472</v>
      </c>
      <c r="D60" s="20"/>
      <c r="E60" s="3" t="s">
        <v>3777</v>
      </c>
      <c r="F60" s="150"/>
      <c r="G60" s="20" t="s">
        <v>3928</v>
      </c>
      <c r="I60" s="199">
        <v>1428.58</v>
      </c>
      <c r="J60" s="37"/>
      <c r="N60" s="20"/>
    </row>
    <row r="61" spans="2:14" x14ac:dyDescent="0.2">
      <c r="B61" s="2">
        <v>45251</v>
      </c>
      <c r="C61" s="20" t="s">
        <v>3472</v>
      </c>
      <c r="D61" s="20"/>
      <c r="E61" s="3" t="s">
        <v>3907</v>
      </c>
      <c r="F61" s="150"/>
      <c r="G61" s="20" t="s">
        <v>3929</v>
      </c>
      <c r="I61" s="199">
        <v>31.92</v>
      </c>
      <c r="J61" s="37"/>
      <c r="N61" s="20"/>
    </row>
    <row r="62" spans="2:14" x14ac:dyDescent="0.2">
      <c r="B62" s="2">
        <v>45252</v>
      </c>
      <c r="C62" s="20" t="s">
        <v>3472</v>
      </c>
      <c r="D62" s="20"/>
      <c r="E62" s="3" t="s">
        <v>3777</v>
      </c>
      <c r="F62" s="150"/>
      <c r="G62" s="20" t="s">
        <v>3930</v>
      </c>
      <c r="I62" s="199">
        <v>1428.58</v>
      </c>
      <c r="J62" s="37"/>
      <c r="N62" s="20"/>
    </row>
    <row r="63" spans="2:14" x14ac:dyDescent="0.2">
      <c r="B63" s="2">
        <v>45252</v>
      </c>
      <c r="C63" s="20" t="s">
        <v>3472</v>
      </c>
      <c r="D63" s="20"/>
      <c r="E63" s="3" t="s">
        <v>3899</v>
      </c>
      <c r="F63" s="150"/>
      <c r="G63" s="20" t="s">
        <v>3931</v>
      </c>
      <c r="I63" s="199">
        <v>1428.58</v>
      </c>
      <c r="J63" s="37"/>
      <c r="N63" s="20"/>
    </row>
    <row r="64" spans="2:14" x14ac:dyDescent="0.2">
      <c r="B64" s="2">
        <v>45252</v>
      </c>
      <c r="C64" s="20" t="s">
        <v>3472</v>
      </c>
      <c r="D64" s="20"/>
      <c r="E64" s="3" t="s">
        <v>3898</v>
      </c>
      <c r="F64" s="150"/>
      <c r="G64" s="20" t="s">
        <v>3932</v>
      </c>
      <c r="I64" s="199">
        <v>1428.58</v>
      </c>
      <c r="J64" s="37"/>
      <c r="N64" s="20"/>
    </row>
    <row r="65" spans="2:14" x14ac:dyDescent="0.2">
      <c r="B65" s="2">
        <v>45265</v>
      </c>
      <c r="C65" s="20" t="s">
        <v>3472</v>
      </c>
      <c r="D65" s="20"/>
      <c r="E65" s="3" t="s">
        <v>3777</v>
      </c>
      <c r="F65" s="150"/>
      <c r="G65" s="20" t="s">
        <v>3933</v>
      </c>
      <c r="I65" s="199">
        <v>1428.58</v>
      </c>
      <c r="J65" s="37"/>
      <c r="N65" s="20"/>
    </row>
    <row r="66" spans="2:14" x14ac:dyDescent="0.2">
      <c r="B66" s="2">
        <v>45265</v>
      </c>
      <c r="C66" s="20" t="s">
        <v>3472</v>
      </c>
      <c r="D66" s="20"/>
      <c r="E66" s="3" t="s">
        <v>3899</v>
      </c>
      <c r="F66" s="150"/>
      <c r="G66" s="20" t="s">
        <v>3934</v>
      </c>
      <c r="I66" s="199">
        <v>1428.58</v>
      </c>
      <c r="J66" s="37"/>
      <c r="N66" s="20"/>
    </row>
    <row r="67" spans="2:14" x14ac:dyDescent="0.2">
      <c r="B67" s="2">
        <v>45268</v>
      </c>
      <c r="C67" s="20" t="s">
        <v>3472</v>
      </c>
      <c r="D67" s="20"/>
      <c r="E67" s="3" t="s">
        <v>3898</v>
      </c>
      <c r="F67" s="150"/>
      <c r="G67" s="20" t="s">
        <v>3935</v>
      </c>
      <c r="I67" s="199">
        <v>1428.58</v>
      </c>
      <c r="J67" s="37"/>
      <c r="N67" s="20"/>
    </row>
    <row r="68" spans="2:14" x14ac:dyDescent="0.2">
      <c r="B68" s="2">
        <v>45238</v>
      </c>
      <c r="C68" s="20" t="s">
        <v>3472</v>
      </c>
      <c r="D68" s="20"/>
      <c r="E68" s="3" t="s">
        <v>3907</v>
      </c>
      <c r="F68" s="150"/>
      <c r="G68" s="20" t="s">
        <v>3936</v>
      </c>
      <c r="I68" s="199">
        <v>289.99</v>
      </c>
      <c r="J68" s="37"/>
      <c r="N68" s="20"/>
    </row>
    <row r="69" spans="2:14" x14ac:dyDescent="0.2">
      <c r="B69" s="2">
        <v>45279</v>
      </c>
      <c r="C69" s="20" t="s">
        <v>3472</v>
      </c>
      <c r="D69" s="20"/>
      <c r="E69" s="3" t="s">
        <v>3907</v>
      </c>
      <c r="F69" s="150"/>
      <c r="G69" s="20" t="s">
        <v>3937</v>
      </c>
      <c r="I69" s="199">
        <v>289</v>
      </c>
      <c r="J69" s="37"/>
      <c r="N69" s="20"/>
    </row>
    <row r="70" spans="2:14" x14ac:dyDescent="0.2">
      <c r="B70" s="2">
        <v>45279</v>
      </c>
      <c r="C70" s="20" t="s">
        <v>3472</v>
      </c>
      <c r="D70" s="20"/>
      <c r="E70" s="3" t="s">
        <v>3898</v>
      </c>
      <c r="F70" s="150"/>
      <c r="G70" s="20" t="s">
        <v>3938</v>
      </c>
      <c r="I70" s="199">
        <v>1428.58</v>
      </c>
      <c r="J70" s="37"/>
      <c r="N70" s="20"/>
    </row>
    <row r="71" spans="2:14" x14ac:dyDescent="0.2">
      <c r="B71" s="2">
        <v>45279</v>
      </c>
      <c r="C71" s="20" t="s">
        <v>3472</v>
      </c>
      <c r="D71" s="20"/>
      <c r="E71" s="3" t="s">
        <v>3777</v>
      </c>
      <c r="F71" s="150"/>
      <c r="G71" s="20" t="s">
        <v>3939</v>
      </c>
      <c r="I71" s="199">
        <v>1428.58</v>
      </c>
      <c r="J71" s="37"/>
      <c r="N71" s="20"/>
    </row>
    <row r="72" spans="2:14" x14ac:dyDescent="0.2">
      <c r="B72" s="2">
        <v>45279</v>
      </c>
      <c r="C72" s="20" t="s">
        <v>3472</v>
      </c>
      <c r="D72" s="20"/>
      <c r="E72" s="3" t="s">
        <v>3899</v>
      </c>
      <c r="F72" s="150"/>
      <c r="G72" s="20" t="s">
        <v>3940</v>
      </c>
      <c r="I72" s="199">
        <v>1428.58</v>
      </c>
      <c r="J72" s="37"/>
      <c r="N72" s="20"/>
    </row>
    <row r="73" spans="2:14" x14ac:dyDescent="0.2">
      <c r="B73" s="2">
        <v>45289</v>
      </c>
      <c r="C73" s="20" t="s">
        <v>3472</v>
      </c>
      <c r="D73" s="20"/>
      <c r="E73" s="3" t="s">
        <v>3777</v>
      </c>
      <c r="F73" s="150"/>
      <c r="G73" s="20" t="s">
        <v>3941</v>
      </c>
      <c r="I73" s="199">
        <v>1428.58</v>
      </c>
      <c r="J73" s="37"/>
      <c r="N73" s="20"/>
    </row>
    <row r="74" spans="2:14" x14ac:dyDescent="0.2">
      <c r="B74" s="2">
        <v>45289</v>
      </c>
      <c r="C74" s="20" t="s">
        <v>3472</v>
      </c>
      <c r="D74" s="20"/>
      <c r="E74" s="3" t="s">
        <v>3899</v>
      </c>
      <c r="F74" s="150"/>
      <c r="G74" s="20" t="s">
        <v>3942</v>
      </c>
      <c r="I74" s="199">
        <v>1428.58</v>
      </c>
      <c r="J74" s="37"/>
      <c r="N74" s="20"/>
    </row>
    <row r="75" spans="2:14" x14ac:dyDescent="0.2">
      <c r="C75" s="20"/>
      <c r="D75" s="20"/>
      <c r="F75" s="150"/>
      <c r="J75" s="37"/>
      <c r="N75" s="20"/>
    </row>
    <row r="76" spans="2:14" x14ac:dyDescent="0.2">
      <c r="B76" s="2">
        <v>45254</v>
      </c>
      <c r="C76" s="20" t="s">
        <v>3472</v>
      </c>
      <c r="D76" s="20"/>
      <c r="E76" s="3" t="s">
        <v>3943</v>
      </c>
      <c r="F76" s="150"/>
      <c r="G76" s="20" t="s">
        <v>3944</v>
      </c>
      <c r="I76" s="4">
        <v>1619.94</v>
      </c>
      <c r="J76" s="37"/>
      <c r="N76" s="20"/>
    </row>
    <row r="77" spans="2:14" x14ac:dyDescent="0.2">
      <c r="C77" s="20"/>
      <c r="D77" s="20"/>
      <c r="F77" s="150"/>
      <c r="J77" s="37"/>
      <c r="N77" s="20"/>
    </row>
    <row r="78" spans="2:14" x14ac:dyDescent="0.2">
      <c r="B78" s="2">
        <v>45213</v>
      </c>
      <c r="C78" s="20" t="s">
        <v>3472</v>
      </c>
      <c r="D78" s="20"/>
      <c r="E78" s="3" t="s">
        <v>3450</v>
      </c>
      <c r="F78" s="150" t="s">
        <v>3957</v>
      </c>
      <c r="G78" s="150" t="s">
        <v>3945</v>
      </c>
      <c r="I78" s="4">
        <v>1250</v>
      </c>
      <c r="J78" s="37"/>
      <c r="N78" s="20"/>
    </row>
    <row r="79" spans="2:14" x14ac:dyDescent="0.2">
      <c r="B79" s="2">
        <v>45227</v>
      </c>
      <c r="C79" s="20" t="s">
        <v>3472</v>
      </c>
      <c r="D79" s="20"/>
      <c r="E79" s="3" t="s">
        <v>3450</v>
      </c>
      <c r="F79" s="150" t="s">
        <v>3957</v>
      </c>
      <c r="G79" s="150" t="s">
        <v>3946</v>
      </c>
      <c r="I79" s="4">
        <v>1250</v>
      </c>
      <c r="J79" s="37"/>
      <c r="N79" s="20"/>
    </row>
    <row r="80" spans="2:14" x14ac:dyDescent="0.2">
      <c r="B80" s="2">
        <v>45241</v>
      </c>
      <c r="C80" s="20" t="s">
        <v>3472</v>
      </c>
      <c r="D80" s="20"/>
      <c r="E80" s="3" t="s">
        <v>3450</v>
      </c>
      <c r="F80" s="150" t="s">
        <v>3957</v>
      </c>
      <c r="G80" s="150" t="s">
        <v>3947</v>
      </c>
      <c r="I80" s="4">
        <v>1250</v>
      </c>
      <c r="J80" s="37"/>
      <c r="N80" s="20"/>
    </row>
    <row r="81" spans="2:14" x14ac:dyDescent="0.2">
      <c r="B81" s="2">
        <v>45255</v>
      </c>
      <c r="C81" s="20" t="s">
        <v>3472</v>
      </c>
      <c r="D81" s="20"/>
      <c r="E81" s="3" t="s">
        <v>3450</v>
      </c>
      <c r="F81" s="150" t="s">
        <v>3957</v>
      </c>
      <c r="G81" s="150" t="s">
        <v>3948</v>
      </c>
      <c r="I81" s="4">
        <v>1250</v>
      </c>
      <c r="J81" s="37"/>
      <c r="N81" s="20"/>
    </row>
    <row r="82" spans="2:14" x14ac:dyDescent="0.2">
      <c r="B82" s="2">
        <v>45269</v>
      </c>
      <c r="C82" s="20" t="s">
        <v>3472</v>
      </c>
      <c r="D82" s="20"/>
      <c r="E82" s="3" t="s">
        <v>3450</v>
      </c>
      <c r="F82" s="150" t="s">
        <v>3957</v>
      </c>
      <c r="G82" s="150" t="s">
        <v>3949</v>
      </c>
      <c r="I82" s="4">
        <v>1250</v>
      </c>
      <c r="J82" s="37"/>
      <c r="N82" s="20"/>
    </row>
    <row r="83" spans="2:14" x14ac:dyDescent="0.2">
      <c r="B83" s="2">
        <v>45283</v>
      </c>
      <c r="C83" s="20" t="s">
        <v>3472</v>
      </c>
      <c r="D83" s="20"/>
      <c r="E83" s="3" t="s">
        <v>3450</v>
      </c>
      <c r="F83" s="150" t="s">
        <v>3957</v>
      </c>
      <c r="G83" s="150" t="s">
        <v>3950</v>
      </c>
      <c r="I83" s="4">
        <v>1250</v>
      </c>
      <c r="J83" s="37"/>
      <c r="N83" s="20"/>
    </row>
    <row r="84" spans="2:14" x14ac:dyDescent="0.2">
      <c r="B84" s="2">
        <v>45213</v>
      </c>
      <c r="C84" s="20" t="s">
        <v>3472</v>
      </c>
      <c r="D84" s="20"/>
      <c r="E84" s="3" t="s">
        <v>3450</v>
      </c>
      <c r="F84" s="150" t="s">
        <v>3957</v>
      </c>
      <c r="G84" s="150" t="s">
        <v>3951</v>
      </c>
      <c r="I84" s="4">
        <v>77.5</v>
      </c>
      <c r="J84" s="37"/>
      <c r="N84" s="20"/>
    </row>
    <row r="85" spans="2:14" x14ac:dyDescent="0.2">
      <c r="B85" s="2">
        <v>45227</v>
      </c>
      <c r="C85" s="20" t="s">
        <v>3472</v>
      </c>
      <c r="D85" s="20"/>
      <c r="E85" s="3" t="s">
        <v>3450</v>
      </c>
      <c r="F85" s="150" t="s">
        <v>3957</v>
      </c>
      <c r="G85" s="150" t="s">
        <v>3952</v>
      </c>
      <c r="I85" s="4">
        <v>77.5</v>
      </c>
      <c r="J85" s="37"/>
      <c r="N85" s="20"/>
    </row>
    <row r="86" spans="2:14" x14ac:dyDescent="0.2">
      <c r="B86" s="2">
        <v>45241</v>
      </c>
      <c r="C86" s="20" t="s">
        <v>3472</v>
      </c>
      <c r="D86" s="20"/>
      <c r="E86" s="3" t="s">
        <v>3450</v>
      </c>
      <c r="F86" s="150" t="s">
        <v>3957</v>
      </c>
      <c r="G86" s="150" t="s">
        <v>3953</v>
      </c>
      <c r="I86" s="4">
        <v>77.5</v>
      </c>
      <c r="J86" s="37"/>
      <c r="N86" s="20"/>
    </row>
    <row r="87" spans="2:14" x14ac:dyDescent="0.2">
      <c r="B87" s="2">
        <v>45255</v>
      </c>
      <c r="C87" s="20" t="s">
        <v>3472</v>
      </c>
      <c r="D87" s="20"/>
      <c r="E87" s="3" t="s">
        <v>3450</v>
      </c>
      <c r="F87" s="150" t="s">
        <v>3957</v>
      </c>
      <c r="G87" s="150" t="s">
        <v>3954</v>
      </c>
      <c r="I87" s="4">
        <v>77.5</v>
      </c>
      <c r="J87" s="37"/>
      <c r="N87" s="20"/>
    </row>
    <row r="88" spans="2:14" x14ac:dyDescent="0.2">
      <c r="B88" s="2">
        <v>45269</v>
      </c>
      <c r="C88" s="20" t="s">
        <v>3472</v>
      </c>
      <c r="D88" s="20"/>
      <c r="E88" s="3" t="s">
        <v>3450</v>
      </c>
      <c r="F88" s="150" t="s">
        <v>3957</v>
      </c>
      <c r="G88" s="150" t="s">
        <v>3955</v>
      </c>
      <c r="I88" s="4">
        <v>77.5</v>
      </c>
      <c r="J88" s="37"/>
      <c r="N88" s="20"/>
    </row>
    <row r="89" spans="2:14" x14ac:dyDescent="0.2">
      <c r="B89" s="2">
        <v>45283</v>
      </c>
      <c r="C89" s="20" t="s">
        <v>3472</v>
      </c>
      <c r="D89" s="20"/>
      <c r="E89" s="3" t="s">
        <v>3450</v>
      </c>
      <c r="F89" s="150" t="s">
        <v>3957</v>
      </c>
      <c r="G89" s="150" t="s">
        <v>3956</v>
      </c>
      <c r="I89" s="4">
        <v>77.5</v>
      </c>
      <c r="J89" s="37"/>
      <c r="N89" s="20"/>
    </row>
    <row r="90" spans="2:14" x14ac:dyDescent="0.2">
      <c r="B90" s="2">
        <v>45213</v>
      </c>
      <c r="C90" s="20" t="s">
        <v>3472</v>
      </c>
      <c r="D90" s="20"/>
      <c r="E90" s="3" t="s">
        <v>3450</v>
      </c>
      <c r="F90" s="150" t="s">
        <v>3957</v>
      </c>
      <c r="G90" s="150" t="s">
        <v>3951</v>
      </c>
      <c r="I90" s="4">
        <v>18.13</v>
      </c>
      <c r="J90" s="37"/>
      <c r="N90" s="20"/>
    </row>
    <row r="91" spans="2:14" x14ac:dyDescent="0.2">
      <c r="B91" s="2">
        <v>45227</v>
      </c>
      <c r="C91" s="20" t="s">
        <v>3472</v>
      </c>
      <c r="D91" s="20"/>
      <c r="E91" s="3" t="s">
        <v>3450</v>
      </c>
      <c r="F91" s="150" t="s">
        <v>3957</v>
      </c>
      <c r="G91" s="150" t="s">
        <v>3952</v>
      </c>
      <c r="I91" s="4">
        <v>18.13</v>
      </c>
      <c r="J91" s="37"/>
      <c r="N91" s="20"/>
    </row>
    <row r="92" spans="2:14" x14ac:dyDescent="0.2">
      <c r="B92" s="2">
        <v>45241</v>
      </c>
      <c r="C92" s="20" t="s">
        <v>3472</v>
      </c>
      <c r="D92" s="20"/>
      <c r="E92" s="3" t="s">
        <v>3450</v>
      </c>
      <c r="F92" s="150" t="s">
        <v>3957</v>
      </c>
      <c r="G92" s="150" t="s">
        <v>3953</v>
      </c>
      <c r="I92" s="4">
        <v>18.13</v>
      </c>
      <c r="J92" s="37"/>
      <c r="N92" s="20"/>
    </row>
    <row r="93" spans="2:14" x14ac:dyDescent="0.2">
      <c r="B93" s="2">
        <v>45255</v>
      </c>
      <c r="C93" s="20" t="s">
        <v>3472</v>
      </c>
      <c r="D93" s="20"/>
      <c r="E93" s="3" t="s">
        <v>3450</v>
      </c>
      <c r="F93" s="150" t="s">
        <v>3957</v>
      </c>
      <c r="G93" s="150" t="s">
        <v>3954</v>
      </c>
      <c r="I93" s="4">
        <v>18.13</v>
      </c>
      <c r="J93" s="37"/>
      <c r="N93" s="20"/>
    </row>
    <row r="94" spans="2:14" x14ac:dyDescent="0.2">
      <c r="B94" s="2">
        <v>45269</v>
      </c>
      <c r="C94" s="20" t="s">
        <v>3472</v>
      </c>
      <c r="D94" s="20"/>
      <c r="E94" s="3" t="s">
        <v>3450</v>
      </c>
      <c r="F94" s="150" t="s">
        <v>3957</v>
      </c>
      <c r="G94" s="150" t="s">
        <v>3955</v>
      </c>
      <c r="I94" s="4">
        <v>18.13</v>
      </c>
      <c r="J94" s="37"/>
      <c r="N94" s="20"/>
    </row>
    <row r="95" spans="2:14" x14ac:dyDescent="0.2">
      <c r="B95" s="2">
        <v>45283</v>
      </c>
      <c r="C95" s="20" t="s">
        <v>3472</v>
      </c>
      <c r="D95" s="20"/>
      <c r="E95" s="3" t="s">
        <v>3450</v>
      </c>
      <c r="F95" s="150" t="s">
        <v>3957</v>
      </c>
      <c r="G95" s="150" t="s">
        <v>3956</v>
      </c>
      <c r="I95" s="4">
        <v>18.13</v>
      </c>
      <c r="J95" s="37"/>
      <c r="N95" s="20"/>
    </row>
    <row r="96" spans="2:14" x14ac:dyDescent="0.2">
      <c r="B96" s="2">
        <v>45213</v>
      </c>
      <c r="C96" s="20" t="s">
        <v>3472</v>
      </c>
      <c r="D96" s="20"/>
      <c r="E96" s="3" t="s">
        <v>3450</v>
      </c>
      <c r="F96" s="150" t="s">
        <v>3957</v>
      </c>
      <c r="G96" s="150" t="s">
        <v>3951</v>
      </c>
      <c r="I96" s="4">
        <v>13.13</v>
      </c>
      <c r="J96" s="37"/>
      <c r="N96" s="20"/>
    </row>
    <row r="97" spans="2:14" x14ac:dyDescent="0.2">
      <c r="B97" s="2">
        <v>45227</v>
      </c>
      <c r="C97" s="20" t="s">
        <v>3472</v>
      </c>
      <c r="D97" s="20"/>
      <c r="E97" s="3" t="s">
        <v>3450</v>
      </c>
      <c r="F97" s="150" t="s">
        <v>3957</v>
      </c>
      <c r="G97" s="150" t="s">
        <v>3952</v>
      </c>
      <c r="I97" s="4">
        <v>13.13</v>
      </c>
      <c r="J97" s="37"/>
      <c r="N97" s="20"/>
    </row>
    <row r="98" spans="2:14" x14ac:dyDescent="0.2">
      <c r="B98" s="2">
        <v>45241</v>
      </c>
      <c r="C98" s="20" t="s">
        <v>3472</v>
      </c>
      <c r="D98" s="20"/>
      <c r="E98" s="3" t="s">
        <v>3450</v>
      </c>
      <c r="F98" s="150" t="s">
        <v>3957</v>
      </c>
      <c r="G98" s="150" t="s">
        <v>3953</v>
      </c>
      <c r="I98" s="4">
        <v>13.13</v>
      </c>
      <c r="J98" s="37"/>
      <c r="N98" s="20"/>
    </row>
    <row r="99" spans="2:14" x14ac:dyDescent="0.2">
      <c r="B99" s="2">
        <v>45255</v>
      </c>
      <c r="C99" s="20" t="s">
        <v>3472</v>
      </c>
      <c r="D99" s="20"/>
      <c r="E99" s="3" t="s">
        <v>3450</v>
      </c>
      <c r="F99" s="150" t="s">
        <v>3957</v>
      </c>
      <c r="G99" s="150" t="s">
        <v>3954</v>
      </c>
      <c r="I99" s="4">
        <v>13.13</v>
      </c>
      <c r="J99" s="37"/>
      <c r="N99" s="20"/>
    </row>
    <row r="100" spans="2:14" x14ac:dyDescent="0.2">
      <c r="B100" s="2">
        <v>45269</v>
      </c>
      <c r="C100" s="20" t="s">
        <v>3472</v>
      </c>
      <c r="D100" s="20"/>
      <c r="E100" s="3" t="s">
        <v>3450</v>
      </c>
      <c r="F100" s="150" t="s">
        <v>3957</v>
      </c>
      <c r="G100" s="150" t="s">
        <v>3955</v>
      </c>
      <c r="I100" s="4">
        <v>13.13</v>
      </c>
      <c r="J100" s="37"/>
      <c r="N100" s="20"/>
    </row>
    <row r="101" spans="2:14" x14ac:dyDescent="0.2">
      <c r="B101" s="2">
        <v>45283</v>
      </c>
      <c r="C101" s="20" t="s">
        <v>3472</v>
      </c>
      <c r="D101" s="20"/>
      <c r="E101" s="3" t="s">
        <v>3450</v>
      </c>
      <c r="F101" s="150" t="s">
        <v>3957</v>
      </c>
      <c r="G101" s="150" t="s">
        <v>3956</v>
      </c>
      <c r="H101" s="241"/>
      <c r="I101" s="4">
        <v>13.13</v>
      </c>
      <c r="J101" s="37"/>
      <c r="N101" s="20"/>
    </row>
    <row r="102" spans="2:14" x14ac:dyDescent="0.2">
      <c r="C102" s="20"/>
      <c r="D102" s="20"/>
      <c r="F102" s="150"/>
      <c r="J102" s="37"/>
      <c r="N102" s="20"/>
    </row>
    <row r="103" spans="2:14" x14ac:dyDescent="0.2">
      <c r="B103" s="2">
        <v>45271</v>
      </c>
      <c r="C103" s="20" t="s">
        <v>3472</v>
      </c>
      <c r="D103" s="20"/>
      <c r="E103" s="3" t="s">
        <v>3958</v>
      </c>
      <c r="F103" s="150"/>
      <c r="G103" s="20" t="s">
        <v>3960</v>
      </c>
      <c r="I103" s="4">
        <v>7098</v>
      </c>
      <c r="J103" s="37"/>
      <c r="N103" s="20"/>
    </row>
    <row r="104" spans="2:14" x14ac:dyDescent="0.2">
      <c r="B104" s="2">
        <v>45215</v>
      </c>
      <c r="C104" s="20" t="s">
        <v>3472</v>
      </c>
      <c r="D104" s="20"/>
      <c r="E104" s="3" t="s">
        <v>3656</v>
      </c>
      <c r="F104" s="150"/>
      <c r="G104" s="20" t="s">
        <v>3961</v>
      </c>
      <c r="I104" s="4">
        <v>278026</v>
      </c>
      <c r="J104" s="37"/>
      <c r="N104" s="20"/>
    </row>
    <row r="105" spans="2:14" x14ac:dyDescent="0.2">
      <c r="B105" s="2">
        <v>45215</v>
      </c>
      <c r="C105" s="20" t="s">
        <v>3472</v>
      </c>
      <c r="D105" s="20"/>
      <c r="E105" s="3" t="s">
        <v>3656</v>
      </c>
      <c r="F105" s="150"/>
      <c r="G105" s="20" t="s">
        <v>3962</v>
      </c>
      <c r="I105" s="4">
        <v>4999</v>
      </c>
      <c r="J105" s="37"/>
      <c r="N105" s="20"/>
    </row>
    <row r="106" spans="2:14" x14ac:dyDescent="0.2">
      <c r="B106" s="2">
        <v>45264</v>
      </c>
      <c r="C106" s="20" t="s">
        <v>3472</v>
      </c>
      <c r="D106" s="20"/>
      <c r="E106" s="3" t="s">
        <v>3959</v>
      </c>
      <c r="F106" s="150"/>
      <c r="G106" s="20" t="s">
        <v>3963</v>
      </c>
      <c r="I106" s="4">
        <v>5376.48</v>
      </c>
      <c r="J106" s="37"/>
      <c r="N106" s="20"/>
    </row>
    <row r="107" spans="2:14" x14ac:dyDescent="0.2">
      <c r="C107" s="20"/>
      <c r="D107" s="20"/>
      <c r="F107" s="150"/>
      <c r="J107" s="37"/>
      <c r="N107" s="20"/>
    </row>
    <row r="108" spans="2:14" x14ac:dyDescent="0.2">
      <c r="B108" s="157"/>
      <c r="C108" s="3"/>
      <c r="D108" s="3"/>
      <c r="F108" s="3"/>
      <c r="G108" s="3"/>
      <c r="H108" s="3"/>
      <c r="I108" s="155"/>
      <c r="J108" s="156"/>
    </row>
    <row r="109" spans="2:14" x14ac:dyDescent="0.2">
      <c r="H109" s="41" t="s">
        <v>628</v>
      </c>
      <c r="I109" s="39">
        <f>SUM(I45:I107)</f>
        <v>347748.47</v>
      </c>
      <c r="J109" s="46"/>
      <c r="K109" s="36"/>
    </row>
    <row r="110" spans="2:14" x14ac:dyDescent="0.2">
      <c r="H110" s="41"/>
      <c r="I110" s="167"/>
      <c r="J110" s="46"/>
      <c r="K110" s="36"/>
    </row>
    <row r="111" spans="2:14" x14ac:dyDescent="0.2">
      <c r="B111" s="26"/>
      <c r="C111" s="26"/>
      <c r="D111" s="26"/>
      <c r="E111" s="11"/>
      <c r="F111" s="56"/>
      <c r="G111" s="31"/>
      <c r="H111" s="159"/>
      <c r="I111" s="160"/>
      <c r="J111" s="46"/>
      <c r="K111" s="36"/>
    </row>
    <row r="112" spans="2:14" ht="42" customHeight="1" x14ac:dyDescent="0.2">
      <c r="B112" s="161" t="s">
        <v>3529</v>
      </c>
      <c r="C112" s="162"/>
      <c r="D112" s="162"/>
      <c r="E112" s="162"/>
      <c r="F112" s="162"/>
      <c r="G112" s="163"/>
      <c r="H112" s="164"/>
      <c r="I112" s="165"/>
      <c r="J112" s="46"/>
      <c r="K112" s="36"/>
    </row>
    <row r="113" spans="2:14" x14ac:dyDescent="0.2">
      <c r="J113" s="46"/>
      <c r="K113" s="36"/>
    </row>
    <row r="114" spans="2:14" x14ac:dyDescent="0.2">
      <c r="B114" s="21" t="s">
        <v>9</v>
      </c>
      <c r="C114" s="21" t="s">
        <v>618</v>
      </c>
      <c r="D114" s="21" t="s">
        <v>619</v>
      </c>
      <c r="E114" s="22" t="s">
        <v>10</v>
      </c>
      <c r="F114" s="55" t="s">
        <v>11</v>
      </c>
      <c r="G114" s="22" t="s">
        <v>12</v>
      </c>
      <c r="H114" s="22" t="s">
        <v>13</v>
      </c>
      <c r="I114" s="23" t="s">
        <v>620</v>
      </c>
      <c r="J114" s="46"/>
      <c r="K114" s="36"/>
    </row>
    <row r="115" spans="2:14" x14ac:dyDescent="0.2">
      <c r="C115" s="20"/>
      <c r="D115" s="20"/>
      <c r="F115" s="150"/>
      <c r="N115" s="20"/>
    </row>
    <row r="116" spans="2:14" ht="13.5" x14ac:dyDescent="0.25">
      <c r="B116" s="229">
        <v>45199</v>
      </c>
      <c r="C116" s="230" t="s">
        <v>3472</v>
      </c>
      <c r="D116" s="230"/>
      <c r="E116" s="231" t="s">
        <v>3779</v>
      </c>
      <c r="F116" s="232"/>
      <c r="G116" s="230" t="s">
        <v>3968</v>
      </c>
      <c r="H116" s="230"/>
      <c r="I116" s="233">
        <v>500</v>
      </c>
      <c r="J116" s="37" t="s">
        <v>3967</v>
      </c>
      <c r="K116" s="169"/>
      <c r="N116" s="20"/>
    </row>
    <row r="117" spans="2:14" x14ac:dyDescent="0.2">
      <c r="B117" s="2">
        <v>45282</v>
      </c>
      <c r="C117" s="20" t="s">
        <v>3472</v>
      </c>
      <c r="D117" s="20"/>
      <c r="E117" s="3" t="s">
        <v>3779</v>
      </c>
      <c r="F117" s="150"/>
      <c r="G117" s="20" t="s">
        <v>3964</v>
      </c>
      <c r="I117" s="199">
        <v>2500</v>
      </c>
      <c r="J117" s="46"/>
      <c r="K117" s="36"/>
    </row>
    <row r="118" spans="2:14" x14ac:dyDescent="0.2">
      <c r="C118" s="20"/>
      <c r="D118" s="20"/>
      <c r="F118" s="150"/>
      <c r="J118" s="46"/>
      <c r="K118" s="36"/>
    </row>
    <row r="119" spans="2:14" x14ac:dyDescent="0.2">
      <c r="C119" s="20"/>
      <c r="D119" s="20"/>
      <c r="J119" s="46"/>
      <c r="K119" s="36"/>
    </row>
    <row r="120" spans="2:14" x14ac:dyDescent="0.2">
      <c r="H120" s="41" t="s">
        <v>628</v>
      </c>
      <c r="I120" s="39">
        <f>SUM(I115:I119)</f>
        <v>3000</v>
      </c>
      <c r="J120" s="46"/>
      <c r="K120" s="36"/>
    </row>
    <row r="121" spans="2:14" x14ac:dyDescent="0.2">
      <c r="H121" s="41"/>
      <c r="I121" s="149"/>
      <c r="J121" s="46"/>
      <c r="K121" s="36"/>
    </row>
    <row r="122" spans="2:14" x14ac:dyDescent="0.2">
      <c r="H122" s="41"/>
      <c r="I122" s="149"/>
      <c r="J122" s="46"/>
      <c r="K122" s="36"/>
    </row>
    <row r="124" spans="2:14" ht="29.1" customHeight="1" x14ac:dyDescent="0.2">
      <c r="H124" s="72" t="s">
        <v>3244</v>
      </c>
      <c r="I124" s="73">
        <f>I28+I109+I39+I120+I18</f>
        <v>350748.47</v>
      </c>
    </row>
  </sheetData>
  <mergeCells count="3">
    <mergeCell ref="B7:I7"/>
    <mergeCell ref="B32:I32"/>
    <mergeCell ref="B42:I4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</sheetPr>
  <dimension ref="A1:N319"/>
  <sheetViews>
    <sheetView topLeftCell="A188" workbookViewId="0">
      <selection activeCell="J315" sqref="J315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4026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x14ac:dyDescent="0.25">
      <c r="B7" s="275" t="s">
        <v>4027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x14ac:dyDescent="0.2">
      <c r="B46" s="204">
        <v>44944</v>
      </c>
      <c r="C46" s="205" t="s">
        <v>3472</v>
      </c>
      <c r="D46" s="205"/>
      <c r="E46" s="206" t="s">
        <v>3776</v>
      </c>
      <c r="F46" s="207"/>
      <c r="G46" s="205" t="s">
        <v>3780</v>
      </c>
      <c r="H46" s="205"/>
      <c r="I46" s="203">
        <v>1500</v>
      </c>
      <c r="J46" s="208" t="s">
        <v>3970</v>
      </c>
      <c r="N46" s="20"/>
    </row>
    <row r="47" spans="2:14" x14ac:dyDescent="0.2">
      <c r="B47" s="204">
        <v>44946</v>
      </c>
      <c r="C47" s="205" t="s">
        <v>3472</v>
      </c>
      <c r="D47" s="205"/>
      <c r="E47" s="206" t="s">
        <v>3777</v>
      </c>
      <c r="F47" s="207" t="s">
        <v>3731</v>
      </c>
      <c r="G47" s="205" t="s">
        <v>3782</v>
      </c>
      <c r="H47" s="205"/>
      <c r="I47" s="203">
        <v>1666.67</v>
      </c>
      <c r="J47" s="208" t="s">
        <v>3970</v>
      </c>
      <c r="N47" s="20"/>
    </row>
    <row r="48" spans="2:14" x14ac:dyDescent="0.2">
      <c r="B48" s="204">
        <v>44946</v>
      </c>
      <c r="C48" s="205" t="s">
        <v>3472</v>
      </c>
      <c r="D48" s="205"/>
      <c r="E48" s="206" t="s">
        <v>3345</v>
      </c>
      <c r="F48" s="207" t="s">
        <v>3732</v>
      </c>
      <c r="G48" s="205" t="s">
        <v>3781</v>
      </c>
      <c r="H48" s="205"/>
      <c r="I48" s="203">
        <v>1666.67</v>
      </c>
      <c r="J48" s="208" t="s">
        <v>3970</v>
      </c>
      <c r="N48" s="20"/>
    </row>
    <row r="49" spans="2:14" x14ac:dyDescent="0.2">
      <c r="B49" s="204">
        <v>44956</v>
      </c>
      <c r="C49" s="205" t="s">
        <v>3472</v>
      </c>
      <c r="D49" s="205"/>
      <c r="E49" s="206" t="s">
        <v>3777</v>
      </c>
      <c r="F49" s="207" t="s">
        <v>3731</v>
      </c>
      <c r="G49" s="205" t="s">
        <v>3784</v>
      </c>
      <c r="H49" s="205"/>
      <c r="I49" s="203">
        <v>1666.67</v>
      </c>
      <c r="J49" s="208" t="s">
        <v>3970</v>
      </c>
      <c r="N49" s="20"/>
    </row>
    <row r="50" spans="2:14" x14ac:dyDescent="0.2">
      <c r="B50" s="204">
        <v>44956</v>
      </c>
      <c r="C50" s="205" t="s">
        <v>3472</v>
      </c>
      <c r="D50" s="205"/>
      <c r="E50" s="206" t="s">
        <v>3345</v>
      </c>
      <c r="F50" s="207" t="s">
        <v>3732</v>
      </c>
      <c r="G50" s="205" t="s">
        <v>3783</v>
      </c>
      <c r="H50" s="205"/>
      <c r="I50" s="203">
        <v>1666.67</v>
      </c>
      <c r="J50" s="208" t="s">
        <v>3970</v>
      </c>
      <c r="N50" s="20"/>
    </row>
    <row r="51" spans="2:14" x14ac:dyDescent="0.2">
      <c r="B51" s="204">
        <v>44970</v>
      </c>
      <c r="C51" s="205" t="s">
        <v>3472</v>
      </c>
      <c r="D51" s="205"/>
      <c r="E51" s="206" t="s">
        <v>3345</v>
      </c>
      <c r="F51" s="207" t="s">
        <v>3732</v>
      </c>
      <c r="G51" s="205" t="s">
        <v>3785</v>
      </c>
      <c r="H51" s="205"/>
      <c r="I51" s="203">
        <v>1666.67</v>
      </c>
      <c r="J51" s="208" t="s">
        <v>3970</v>
      </c>
      <c r="N51" s="20"/>
    </row>
    <row r="52" spans="2:14" x14ac:dyDescent="0.2">
      <c r="B52" s="204">
        <v>44972</v>
      </c>
      <c r="C52" s="205" t="s">
        <v>3472</v>
      </c>
      <c r="D52" s="205"/>
      <c r="E52" s="206" t="s">
        <v>3777</v>
      </c>
      <c r="F52" s="207" t="s">
        <v>3731</v>
      </c>
      <c r="G52" s="205" t="s">
        <v>3786</v>
      </c>
      <c r="H52" s="205"/>
      <c r="I52" s="203">
        <v>1666.67</v>
      </c>
      <c r="J52" s="208" t="s">
        <v>3970</v>
      </c>
      <c r="N52" s="20"/>
    </row>
    <row r="53" spans="2:14" x14ac:dyDescent="0.2">
      <c r="B53" s="204">
        <v>44988</v>
      </c>
      <c r="C53" s="205" t="s">
        <v>3472</v>
      </c>
      <c r="D53" s="205"/>
      <c r="E53" s="206" t="s">
        <v>3777</v>
      </c>
      <c r="F53" s="207" t="s">
        <v>3731</v>
      </c>
      <c r="G53" s="205" t="s">
        <v>3787</v>
      </c>
      <c r="H53" s="205"/>
      <c r="I53" s="203">
        <v>1311.52</v>
      </c>
      <c r="J53" s="208" t="s">
        <v>3970</v>
      </c>
      <c r="N53" s="20"/>
    </row>
    <row r="54" spans="2:14" x14ac:dyDescent="0.2">
      <c r="B54" s="204">
        <v>44988</v>
      </c>
      <c r="C54" s="205" t="s">
        <v>3472</v>
      </c>
      <c r="D54" s="205"/>
      <c r="E54" s="206" t="s">
        <v>3345</v>
      </c>
      <c r="F54" s="207" t="s">
        <v>3732</v>
      </c>
      <c r="G54" s="205" t="s">
        <v>3788</v>
      </c>
      <c r="H54" s="205"/>
      <c r="I54" s="203">
        <v>1311.52</v>
      </c>
      <c r="J54" s="208" t="s">
        <v>3970</v>
      </c>
      <c r="N54" s="20"/>
    </row>
    <row r="55" spans="2:14" x14ac:dyDescent="0.2">
      <c r="B55" s="204">
        <v>44993</v>
      </c>
      <c r="C55" s="205" t="s">
        <v>3472</v>
      </c>
      <c r="D55" s="205"/>
      <c r="E55" s="206" t="s">
        <v>3778</v>
      </c>
      <c r="F55" s="207"/>
      <c r="G55" s="205" t="s">
        <v>3789</v>
      </c>
      <c r="H55" s="205"/>
      <c r="I55" s="203">
        <v>1000</v>
      </c>
      <c r="J55" s="208" t="s">
        <v>3970</v>
      </c>
      <c r="N55" s="20"/>
    </row>
    <row r="56" spans="2:14" x14ac:dyDescent="0.2">
      <c r="B56" s="204">
        <v>44994</v>
      </c>
      <c r="C56" s="205" t="s">
        <v>3472</v>
      </c>
      <c r="D56" s="205"/>
      <c r="E56" s="206" t="s">
        <v>3777</v>
      </c>
      <c r="F56" s="207" t="s">
        <v>3731</v>
      </c>
      <c r="G56" s="205" t="s">
        <v>3790</v>
      </c>
      <c r="H56" s="205"/>
      <c r="I56" s="203">
        <v>1475.46</v>
      </c>
      <c r="J56" s="208" t="s">
        <v>3970</v>
      </c>
      <c r="N56" s="20"/>
    </row>
    <row r="57" spans="2:14" x14ac:dyDescent="0.2">
      <c r="B57" s="204">
        <v>44994</v>
      </c>
      <c r="C57" s="205" t="s">
        <v>3472</v>
      </c>
      <c r="D57" s="205"/>
      <c r="E57" s="206" t="s">
        <v>3345</v>
      </c>
      <c r="F57" s="207" t="s">
        <v>3732</v>
      </c>
      <c r="G57" s="205" t="s">
        <v>3791</v>
      </c>
      <c r="H57" s="205"/>
      <c r="I57" s="203">
        <v>1475.46</v>
      </c>
      <c r="J57" s="208" t="s">
        <v>3970</v>
      </c>
      <c r="N57" s="20"/>
    </row>
    <row r="58" spans="2:14" x14ac:dyDescent="0.2">
      <c r="B58" s="204">
        <v>45012</v>
      </c>
      <c r="C58" s="205" t="s">
        <v>3472</v>
      </c>
      <c r="D58" s="205"/>
      <c r="E58" s="206" t="s">
        <v>3777</v>
      </c>
      <c r="F58" s="207" t="s">
        <v>3731</v>
      </c>
      <c r="G58" s="205" t="s">
        <v>3792</v>
      </c>
      <c r="H58" s="205"/>
      <c r="I58" s="203">
        <v>1639.4</v>
      </c>
      <c r="J58" s="208" t="s">
        <v>3970</v>
      </c>
      <c r="N58" s="20"/>
    </row>
    <row r="59" spans="2:14" x14ac:dyDescent="0.2">
      <c r="B59" s="204">
        <v>45012</v>
      </c>
      <c r="C59" s="205" t="s">
        <v>3472</v>
      </c>
      <c r="D59" s="205"/>
      <c r="E59" s="206" t="s">
        <v>3345</v>
      </c>
      <c r="F59" s="207" t="s">
        <v>3732</v>
      </c>
      <c r="G59" s="205" t="s">
        <v>3793</v>
      </c>
      <c r="H59" s="205"/>
      <c r="I59" s="203">
        <v>1639.4</v>
      </c>
      <c r="J59" s="208" t="s">
        <v>3970</v>
      </c>
      <c r="N59" s="20"/>
    </row>
    <row r="60" spans="2:14" x14ac:dyDescent="0.2">
      <c r="C60" s="20"/>
      <c r="D60" s="20"/>
      <c r="F60" s="150"/>
      <c r="I60" s="20"/>
      <c r="J60" s="37"/>
      <c r="N60" s="20"/>
    </row>
    <row r="61" spans="2:14" ht="40.5" x14ac:dyDescent="0.25">
      <c r="B61" s="235">
        <v>44961</v>
      </c>
      <c r="C61" s="236" t="s">
        <v>3472</v>
      </c>
      <c r="D61" s="236"/>
      <c r="E61" s="237" t="s">
        <v>3450</v>
      </c>
      <c r="F61" s="238" t="s">
        <v>3795</v>
      </c>
      <c r="G61" s="236" t="s">
        <v>3797</v>
      </c>
      <c r="H61" s="236"/>
      <c r="I61" s="239">
        <v>2000</v>
      </c>
      <c r="J61" s="240" t="s">
        <v>3975</v>
      </c>
      <c r="N61" s="20"/>
    </row>
    <row r="62" spans="2:14" ht="40.5" x14ac:dyDescent="0.25">
      <c r="B62" s="235">
        <v>44961</v>
      </c>
      <c r="C62" s="236" t="s">
        <v>3472</v>
      </c>
      <c r="D62" s="236"/>
      <c r="E62" s="237" t="s">
        <v>3450</v>
      </c>
      <c r="F62" s="238" t="s">
        <v>3799</v>
      </c>
      <c r="G62" s="236" t="s">
        <v>3797</v>
      </c>
      <c r="H62" s="236"/>
      <c r="I62" s="239">
        <v>124</v>
      </c>
      <c r="J62" s="240" t="s">
        <v>3976</v>
      </c>
      <c r="N62" s="20"/>
    </row>
    <row r="63" spans="2:14" ht="40.5" x14ac:dyDescent="0.25">
      <c r="B63" s="235">
        <v>44961</v>
      </c>
      <c r="C63" s="236" t="s">
        <v>3472</v>
      </c>
      <c r="D63" s="236"/>
      <c r="E63" s="237" t="s">
        <v>3450</v>
      </c>
      <c r="F63" s="238" t="s">
        <v>3799</v>
      </c>
      <c r="G63" s="236" t="s">
        <v>3797</v>
      </c>
      <c r="H63" s="236"/>
      <c r="I63" s="239">
        <v>29</v>
      </c>
      <c r="J63" s="240" t="s">
        <v>3977</v>
      </c>
      <c r="N63" s="20"/>
    </row>
    <row r="64" spans="2:14" ht="40.5" x14ac:dyDescent="0.25">
      <c r="B64" s="235">
        <v>44961</v>
      </c>
      <c r="C64" s="236" t="s">
        <v>3472</v>
      </c>
      <c r="D64" s="236"/>
      <c r="E64" s="237" t="s">
        <v>3450</v>
      </c>
      <c r="F64" s="238" t="s">
        <v>3799</v>
      </c>
      <c r="G64" s="236" t="s">
        <v>3797</v>
      </c>
      <c r="H64" s="236"/>
      <c r="I64" s="239">
        <v>21</v>
      </c>
      <c r="J64" s="240" t="s">
        <v>3978</v>
      </c>
      <c r="N64" s="20"/>
    </row>
    <row r="65" spans="2:14" x14ac:dyDescent="0.2">
      <c r="C65" s="20"/>
      <c r="D65" s="20"/>
      <c r="F65" s="150"/>
      <c r="I65" s="20"/>
      <c r="J65" s="37"/>
      <c r="N65" s="20"/>
    </row>
    <row r="66" spans="2:14" x14ac:dyDescent="0.2">
      <c r="B66" s="204">
        <v>44975</v>
      </c>
      <c r="C66" s="205" t="s">
        <v>3472</v>
      </c>
      <c r="D66" s="205"/>
      <c r="E66" s="206" t="s">
        <v>3450</v>
      </c>
      <c r="F66" s="207" t="s">
        <v>3796</v>
      </c>
      <c r="G66" s="205" t="s">
        <v>3798</v>
      </c>
      <c r="H66" s="205"/>
      <c r="I66" s="203">
        <v>500</v>
      </c>
      <c r="J66" s="208" t="s">
        <v>3970</v>
      </c>
      <c r="N66" s="20"/>
    </row>
    <row r="67" spans="2:14" ht="25.5" x14ac:dyDescent="0.2">
      <c r="B67" s="204">
        <v>44975</v>
      </c>
      <c r="C67" s="205" t="s">
        <v>3472</v>
      </c>
      <c r="D67" s="205"/>
      <c r="E67" s="206" t="s">
        <v>3450</v>
      </c>
      <c r="F67" s="207" t="s">
        <v>3800</v>
      </c>
      <c r="G67" s="205" t="s">
        <v>3798</v>
      </c>
      <c r="H67" s="205"/>
      <c r="I67" s="203">
        <v>31</v>
      </c>
      <c r="J67" s="208" t="s">
        <v>3970</v>
      </c>
      <c r="N67" s="20"/>
    </row>
    <row r="68" spans="2:14" ht="25.5" x14ac:dyDescent="0.2">
      <c r="B68" s="204">
        <v>44975</v>
      </c>
      <c r="C68" s="205" t="s">
        <v>3472</v>
      </c>
      <c r="D68" s="205"/>
      <c r="E68" s="206" t="s">
        <v>3450</v>
      </c>
      <c r="F68" s="207" t="s">
        <v>3800</v>
      </c>
      <c r="G68" s="205" t="s">
        <v>3798</v>
      </c>
      <c r="H68" s="205"/>
      <c r="I68" s="203">
        <v>7.25</v>
      </c>
      <c r="J68" s="208" t="s">
        <v>3970</v>
      </c>
      <c r="N68" s="20"/>
    </row>
    <row r="69" spans="2:14" ht="25.5" x14ac:dyDescent="0.2">
      <c r="B69" s="204">
        <v>44975</v>
      </c>
      <c r="C69" s="205" t="s">
        <v>3472</v>
      </c>
      <c r="D69" s="205"/>
      <c r="E69" s="206" t="s">
        <v>3450</v>
      </c>
      <c r="F69" s="207" t="s">
        <v>3800</v>
      </c>
      <c r="G69" s="205" t="s">
        <v>3798</v>
      </c>
      <c r="H69" s="205"/>
      <c r="I69" s="203">
        <v>5.25</v>
      </c>
      <c r="J69" s="208" t="s">
        <v>3970</v>
      </c>
      <c r="N69" s="20"/>
    </row>
    <row r="70" spans="2:14" ht="13.5" x14ac:dyDescent="0.25">
      <c r="B70" s="157"/>
      <c r="C70" s="20"/>
      <c r="D70" s="20"/>
      <c r="E70" s="156"/>
      <c r="F70" s="153"/>
      <c r="G70" s="154"/>
      <c r="H70" s="153"/>
      <c r="I70" s="155"/>
      <c r="J70" s="169"/>
    </row>
    <row r="71" spans="2:14" x14ac:dyDescent="0.2">
      <c r="B71" s="209">
        <v>44933</v>
      </c>
      <c r="C71" s="210" t="s">
        <v>3472</v>
      </c>
      <c r="D71" s="210"/>
      <c r="E71" s="211" t="s">
        <v>3450</v>
      </c>
      <c r="F71" s="212" t="s">
        <v>3837</v>
      </c>
      <c r="G71" s="210" t="s">
        <v>3803</v>
      </c>
      <c r="H71" s="210"/>
      <c r="I71" s="202">
        <v>1250</v>
      </c>
      <c r="J71" s="213" t="s">
        <v>3970</v>
      </c>
      <c r="N71" s="20"/>
    </row>
    <row r="72" spans="2:14" x14ac:dyDescent="0.2">
      <c r="B72" s="209">
        <v>44933</v>
      </c>
      <c r="C72" s="210" t="s">
        <v>3472</v>
      </c>
      <c r="D72" s="210"/>
      <c r="E72" s="211" t="s">
        <v>3450</v>
      </c>
      <c r="F72" s="212" t="s">
        <v>3837</v>
      </c>
      <c r="G72" s="210" t="s">
        <v>3803</v>
      </c>
      <c r="H72" s="210"/>
      <c r="I72" s="202">
        <v>77.5</v>
      </c>
      <c r="J72" s="213" t="s">
        <v>3970</v>
      </c>
      <c r="N72" s="20"/>
    </row>
    <row r="73" spans="2:14" x14ac:dyDescent="0.2">
      <c r="B73" s="209">
        <v>44933</v>
      </c>
      <c r="C73" s="210" t="s">
        <v>3472</v>
      </c>
      <c r="D73" s="210"/>
      <c r="E73" s="211" t="s">
        <v>3450</v>
      </c>
      <c r="F73" s="212" t="s">
        <v>3837</v>
      </c>
      <c r="G73" s="210" t="s">
        <v>3803</v>
      </c>
      <c r="H73" s="210"/>
      <c r="I73" s="202">
        <v>18.13</v>
      </c>
      <c r="J73" s="213" t="s">
        <v>3970</v>
      </c>
      <c r="N73" s="20"/>
    </row>
    <row r="74" spans="2:14" x14ac:dyDescent="0.2">
      <c r="B74" s="209">
        <v>44933</v>
      </c>
      <c r="C74" s="210" t="s">
        <v>3472</v>
      </c>
      <c r="D74" s="210"/>
      <c r="E74" s="211" t="s">
        <v>3450</v>
      </c>
      <c r="F74" s="212" t="s">
        <v>3837</v>
      </c>
      <c r="G74" s="210" t="s">
        <v>3803</v>
      </c>
      <c r="H74" s="210"/>
      <c r="I74" s="202">
        <v>125</v>
      </c>
      <c r="J74" s="213" t="s">
        <v>3970</v>
      </c>
      <c r="N74" s="20"/>
    </row>
    <row r="75" spans="2:14" x14ac:dyDescent="0.2">
      <c r="B75" s="209">
        <v>44933</v>
      </c>
      <c r="C75" s="210" t="s">
        <v>3472</v>
      </c>
      <c r="D75" s="210"/>
      <c r="E75" s="211" t="s">
        <v>3450</v>
      </c>
      <c r="F75" s="212" t="s">
        <v>3837</v>
      </c>
      <c r="G75" s="210" t="s">
        <v>3803</v>
      </c>
      <c r="H75" s="210"/>
      <c r="I75" s="202">
        <v>13.13</v>
      </c>
      <c r="J75" s="213" t="s">
        <v>3970</v>
      </c>
      <c r="N75" s="20"/>
    </row>
    <row r="76" spans="2:14" x14ac:dyDescent="0.2">
      <c r="B76" s="209">
        <v>44947</v>
      </c>
      <c r="C76" s="210" t="s">
        <v>3472</v>
      </c>
      <c r="D76" s="210"/>
      <c r="E76" s="211" t="s">
        <v>3450</v>
      </c>
      <c r="F76" s="212" t="s">
        <v>3838</v>
      </c>
      <c r="G76" s="210" t="s">
        <v>3804</v>
      </c>
      <c r="H76" s="210"/>
      <c r="I76" s="202">
        <v>1250</v>
      </c>
      <c r="J76" s="213" t="s">
        <v>3970</v>
      </c>
      <c r="N76" s="20"/>
    </row>
    <row r="77" spans="2:14" x14ac:dyDescent="0.2">
      <c r="B77" s="209">
        <v>44947</v>
      </c>
      <c r="C77" s="210" t="s">
        <v>3472</v>
      </c>
      <c r="D77" s="210"/>
      <c r="E77" s="211" t="s">
        <v>3450</v>
      </c>
      <c r="F77" s="212" t="s">
        <v>3838</v>
      </c>
      <c r="G77" s="210" t="s">
        <v>3804</v>
      </c>
      <c r="H77" s="210"/>
      <c r="I77" s="202">
        <v>77.5</v>
      </c>
      <c r="J77" s="213" t="s">
        <v>3970</v>
      </c>
      <c r="N77" s="20"/>
    </row>
    <row r="78" spans="2:14" x14ac:dyDescent="0.2">
      <c r="B78" s="209">
        <v>44947</v>
      </c>
      <c r="C78" s="210" t="s">
        <v>3472</v>
      </c>
      <c r="D78" s="210"/>
      <c r="E78" s="211" t="s">
        <v>3450</v>
      </c>
      <c r="F78" s="212" t="s">
        <v>3838</v>
      </c>
      <c r="G78" s="210" t="s">
        <v>3804</v>
      </c>
      <c r="H78" s="210"/>
      <c r="I78" s="202">
        <v>18.13</v>
      </c>
      <c r="J78" s="213" t="s">
        <v>3970</v>
      </c>
      <c r="N78" s="20"/>
    </row>
    <row r="79" spans="2:14" x14ac:dyDescent="0.2">
      <c r="B79" s="209">
        <v>44947</v>
      </c>
      <c r="C79" s="210" t="s">
        <v>3472</v>
      </c>
      <c r="D79" s="210"/>
      <c r="E79" s="211" t="s">
        <v>3450</v>
      </c>
      <c r="F79" s="212" t="s">
        <v>3838</v>
      </c>
      <c r="G79" s="210" t="s">
        <v>3804</v>
      </c>
      <c r="H79" s="210"/>
      <c r="I79" s="202">
        <v>125</v>
      </c>
      <c r="J79" s="213" t="s">
        <v>3970</v>
      </c>
      <c r="N79" s="20"/>
    </row>
    <row r="80" spans="2:14" x14ac:dyDescent="0.2">
      <c r="B80" s="209">
        <v>44947</v>
      </c>
      <c r="C80" s="210" t="s">
        <v>3472</v>
      </c>
      <c r="D80" s="210"/>
      <c r="E80" s="211" t="s">
        <v>3450</v>
      </c>
      <c r="F80" s="212" t="s">
        <v>3838</v>
      </c>
      <c r="G80" s="210" t="s">
        <v>3804</v>
      </c>
      <c r="H80" s="210"/>
      <c r="I80" s="202">
        <v>13.13</v>
      </c>
      <c r="J80" s="213" t="s">
        <v>3970</v>
      </c>
      <c r="N80" s="20"/>
    </row>
    <row r="81" spans="2:14" x14ac:dyDescent="0.2">
      <c r="B81" s="209">
        <v>45003</v>
      </c>
      <c r="C81" s="210" t="s">
        <v>3472</v>
      </c>
      <c r="D81" s="210"/>
      <c r="E81" s="211" t="s">
        <v>3450</v>
      </c>
      <c r="F81" s="212" t="s">
        <v>3839</v>
      </c>
      <c r="G81" s="210" t="s">
        <v>3805</v>
      </c>
      <c r="H81" s="210"/>
      <c r="I81" s="202">
        <v>1250</v>
      </c>
      <c r="J81" s="213" t="s">
        <v>3970</v>
      </c>
      <c r="N81" s="20"/>
    </row>
    <row r="82" spans="2:14" x14ac:dyDescent="0.2">
      <c r="B82" s="209">
        <v>45003</v>
      </c>
      <c r="C82" s="210" t="s">
        <v>3472</v>
      </c>
      <c r="D82" s="210"/>
      <c r="E82" s="211" t="s">
        <v>3450</v>
      </c>
      <c r="F82" s="212" t="s">
        <v>3839</v>
      </c>
      <c r="G82" s="210" t="s">
        <v>3805</v>
      </c>
      <c r="H82" s="210"/>
      <c r="I82" s="202">
        <v>77.5</v>
      </c>
      <c r="J82" s="213" t="s">
        <v>3970</v>
      </c>
      <c r="N82" s="20"/>
    </row>
    <row r="83" spans="2:14" x14ac:dyDescent="0.2">
      <c r="B83" s="209">
        <v>45003</v>
      </c>
      <c r="C83" s="210" t="s">
        <v>3472</v>
      </c>
      <c r="D83" s="210"/>
      <c r="E83" s="211" t="s">
        <v>3450</v>
      </c>
      <c r="F83" s="212" t="s">
        <v>3839</v>
      </c>
      <c r="G83" s="210" t="s">
        <v>3805</v>
      </c>
      <c r="H83" s="210"/>
      <c r="I83" s="202">
        <v>18.13</v>
      </c>
      <c r="J83" s="213" t="s">
        <v>3970</v>
      </c>
      <c r="N83" s="20"/>
    </row>
    <row r="84" spans="2:14" x14ac:dyDescent="0.2">
      <c r="B84" s="209">
        <v>45003</v>
      </c>
      <c r="C84" s="210" t="s">
        <v>3472</v>
      </c>
      <c r="D84" s="210"/>
      <c r="E84" s="211" t="s">
        <v>3450</v>
      </c>
      <c r="F84" s="212" t="s">
        <v>3839</v>
      </c>
      <c r="G84" s="210" t="s">
        <v>3805</v>
      </c>
      <c r="H84" s="210"/>
      <c r="I84" s="202">
        <v>125</v>
      </c>
      <c r="J84" s="213" t="s">
        <v>3970</v>
      </c>
      <c r="N84" s="20"/>
    </row>
    <row r="85" spans="2:14" x14ac:dyDescent="0.2">
      <c r="B85" s="209">
        <v>45003</v>
      </c>
      <c r="C85" s="210" t="s">
        <v>3472</v>
      </c>
      <c r="D85" s="210"/>
      <c r="E85" s="211" t="s">
        <v>3450</v>
      </c>
      <c r="F85" s="212" t="s">
        <v>3839</v>
      </c>
      <c r="G85" s="210" t="s">
        <v>3805</v>
      </c>
      <c r="H85" s="210"/>
      <c r="I85" s="202">
        <v>13.13</v>
      </c>
      <c r="J85" s="213" t="s">
        <v>3970</v>
      </c>
      <c r="N85" s="20"/>
    </row>
    <row r="86" spans="2:14" x14ac:dyDescent="0.2">
      <c r="B86" s="209">
        <v>45009</v>
      </c>
      <c r="C86" s="210" t="s">
        <v>3472</v>
      </c>
      <c r="D86" s="210"/>
      <c r="E86" s="211" t="s">
        <v>3450</v>
      </c>
      <c r="F86" s="212" t="s">
        <v>3840</v>
      </c>
      <c r="G86" s="210" t="s">
        <v>3806</v>
      </c>
      <c r="H86" s="210"/>
      <c r="I86" s="202">
        <v>1250</v>
      </c>
      <c r="J86" s="213" t="s">
        <v>3970</v>
      </c>
      <c r="N86" s="20"/>
    </row>
    <row r="87" spans="2:14" x14ac:dyDescent="0.2">
      <c r="B87" s="209">
        <v>45009</v>
      </c>
      <c r="C87" s="210" t="s">
        <v>3472</v>
      </c>
      <c r="D87" s="210"/>
      <c r="E87" s="211" t="s">
        <v>3450</v>
      </c>
      <c r="F87" s="212" t="s">
        <v>3840</v>
      </c>
      <c r="G87" s="210" t="s">
        <v>3806</v>
      </c>
      <c r="H87" s="210"/>
      <c r="I87" s="202">
        <v>77.5</v>
      </c>
      <c r="J87" s="213" t="s">
        <v>3970</v>
      </c>
      <c r="N87" s="20"/>
    </row>
    <row r="88" spans="2:14" x14ac:dyDescent="0.2">
      <c r="B88" s="209">
        <v>45009</v>
      </c>
      <c r="C88" s="210" t="s">
        <v>3472</v>
      </c>
      <c r="D88" s="210"/>
      <c r="E88" s="211" t="s">
        <v>3450</v>
      </c>
      <c r="F88" s="212" t="s">
        <v>3840</v>
      </c>
      <c r="G88" s="210" t="s">
        <v>3806</v>
      </c>
      <c r="H88" s="210"/>
      <c r="I88" s="202">
        <v>18.13</v>
      </c>
      <c r="J88" s="213" t="s">
        <v>3970</v>
      </c>
      <c r="N88" s="20"/>
    </row>
    <row r="89" spans="2:14" x14ac:dyDescent="0.2">
      <c r="B89" s="209">
        <v>45009</v>
      </c>
      <c r="C89" s="210" t="s">
        <v>3472</v>
      </c>
      <c r="D89" s="210"/>
      <c r="E89" s="211" t="s">
        <v>3450</v>
      </c>
      <c r="F89" s="212" t="s">
        <v>3840</v>
      </c>
      <c r="G89" s="210" t="s">
        <v>3806</v>
      </c>
      <c r="H89" s="210"/>
      <c r="I89" s="202">
        <v>125</v>
      </c>
      <c r="J89" s="213" t="s">
        <v>3970</v>
      </c>
      <c r="N89" s="20"/>
    </row>
    <row r="90" spans="2:14" x14ac:dyDescent="0.2">
      <c r="B90" s="209">
        <v>45009</v>
      </c>
      <c r="C90" s="210" t="s">
        <v>3472</v>
      </c>
      <c r="D90" s="210"/>
      <c r="E90" s="211" t="s">
        <v>3450</v>
      </c>
      <c r="F90" s="212" t="s">
        <v>3840</v>
      </c>
      <c r="G90" s="210" t="s">
        <v>3806</v>
      </c>
      <c r="H90" s="210"/>
      <c r="I90" s="202">
        <v>13.13</v>
      </c>
      <c r="J90" s="213" t="s">
        <v>3970</v>
      </c>
      <c r="N90" s="20"/>
    </row>
    <row r="91" spans="2:14" x14ac:dyDescent="0.2">
      <c r="B91" s="209">
        <v>45017</v>
      </c>
      <c r="C91" s="210" t="s">
        <v>3472</v>
      </c>
      <c r="D91" s="210"/>
      <c r="E91" s="211" t="s">
        <v>3450</v>
      </c>
      <c r="F91" s="212" t="s">
        <v>3841</v>
      </c>
      <c r="G91" s="210" t="s">
        <v>3807</v>
      </c>
      <c r="H91" s="210"/>
      <c r="I91" s="202">
        <v>1250</v>
      </c>
      <c r="J91" s="213" t="s">
        <v>3970</v>
      </c>
      <c r="N91" s="20"/>
    </row>
    <row r="92" spans="2:14" x14ac:dyDescent="0.2">
      <c r="B92" s="209">
        <v>45017</v>
      </c>
      <c r="C92" s="210" t="s">
        <v>3472</v>
      </c>
      <c r="D92" s="210"/>
      <c r="E92" s="211" t="s">
        <v>3450</v>
      </c>
      <c r="F92" s="212" t="s">
        <v>3841</v>
      </c>
      <c r="G92" s="210" t="s">
        <v>3807</v>
      </c>
      <c r="H92" s="210"/>
      <c r="I92" s="202">
        <v>77.5</v>
      </c>
      <c r="J92" s="213" t="s">
        <v>3970</v>
      </c>
      <c r="N92" s="20"/>
    </row>
    <row r="93" spans="2:14" x14ac:dyDescent="0.2">
      <c r="B93" s="209">
        <v>45017</v>
      </c>
      <c r="C93" s="210" t="s">
        <v>3472</v>
      </c>
      <c r="D93" s="210"/>
      <c r="E93" s="211" t="s">
        <v>3450</v>
      </c>
      <c r="F93" s="212" t="s">
        <v>3841</v>
      </c>
      <c r="G93" s="210" t="s">
        <v>3807</v>
      </c>
      <c r="H93" s="210"/>
      <c r="I93" s="202">
        <v>18.13</v>
      </c>
      <c r="J93" s="213" t="s">
        <v>3970</v>
      </c>
      <c r="N93" s="20"/>
    </row>
    <row r="94" spans="2:14" x14ac:dyDescent="0.2">
      <c r="B94" s="209">
        <v>45017</v>
      </c>
      <c r="C94" s="210" t="s">
        <v>3472</v>
      </c>
      <c r="D94" s="210"/>
      <c r="E94" s="211" t="s">
        <v>3450</v>
      </c>
      <c r="F94" s="212" t="s">
        <v>3841</v>
      </c>
      <c r="G94" s="210" t="s">
        <v>3807</v>
      </c>
      <c r="H94" s="210"/>
      <c r="I94" s="202">
        <v>125</v>
      </c>
      <c r="J94" s="213" t="s">
        <v>3970</v>
      </c>
      <c r="N94" s="20"/>
    </row>
    <row r="95" spans="2:14" x14ac:dyDescent="0.2">
      <c r="B95" s="209">
        <v>45017</v>
      </c>
      <c r="C95" s="210" t="s">
        <v>3472</v>
      </c>
      <c r="D95" s="210"/>
      <c r="E95" s="211" t="s">
        <v>3450</v>
      </c>
      <c r="F95" s="212" t="s">
        <v>3841</v>
      </c>
      <c r="G95" s="210" t="s">
        <v>3807</v>
      </c>
      <c r="H95" s="210"/>
      <c r="I95" s="202">
        <v>13.13</v>
      </c>
      <c r="J95" s="213" t="s">
        <v>3970</v>
      </c>
      <c r="N95" s="20"/>
    </row>
    <row r="96" spans="2:14" x14ac:dyDescent="0.2">
      <c r="B96" s="209">
        <v>45031</v>
      </c>
      <c r="C96" s="210" t="s">
        <v>3472</v>
      </c>
      <c r="D96" s="210"/>
      <c r="E96" s="211" t="s">
        <v>3450</v>
      </c>
      <c r="F96" s="212" t="s">
        <v>3842</v>
      </c>
      <c r="G96" s="210" t="s">
        <v>3808</v>
      </c>
      <c r="H96" s="210"/>
      <c r="I96" s="202">
        <v>1250</v>
      </c>
      <c r="J96" s="213" t="s">
        <v>3970</v>
      </c>
      <c r="N96" s="20"/>
    </row>
    <row r="97" spans="2:14" x14ac:dyDescent="0.2">
      <c r="B97" s="209">
        <v>45031</v>
      </c>
      <c r="C97" s="210" t="s">
        <v>3472</v>
      </c>
      <c r="D97" s="210"/>
      <c r="E97" s="211" t="s">
        <v>3450</v>
      </c>
      <c r="F97" s="212" t="s">
        <v>3842</v>
      </c>
      <c r="G97" s="210" t="s">
        <v>3808</v>
      </c>
      <c r="H97" s="210"/>
      <c r="I97" s="202">
        <v>77.5</v>
      </c>
      <c r="J97" s="213" t="s">
        <v>3970</v>
      </c>
      <c r="N97" s="20"/>
    </row>
    <row r="98" spans="2:14" x14ac:dyDescent="0.2">
      <c r="B98" s="209">
        <v>45031</v>
      </c>
      <c r="C98" s="210" t="s">
        <v>3472</v>
      </c>
      <c r="D98" s="210"/>
      <c r="E98" s="211" t="s">
        <v>3450</v>
      </c>
      <c r="F98" s="212" t="s">
        <v>3842</v>
      </c>
      <c r="G98" s="210" t="s">
        <v>3808</v>
      </c>
      <c r="H98" s="210"/>
      <c r="I98" s="202">
        <v>18.13</v>
      </c>
      <c r="J98" s="213" t="s">
        <v>3970</v>
      </c>
      <c r="N98" s="20"/>
    </row>
    <row r="99" spans="2:14" x14ac:dyDescent="0.2">
      <c r="B99" s="209">
        <v>45031</v>
      </c>
      <c r="C99" s="210" t="s">
        <v>3472</v>
      </c>
      <c r="D99" s="210"/>
      <c r="E99" s="211" t="s">
        <v>3450</v>
      </c>
      <c r="F99" s="212" t="s">
        <v>3842</v>
      </c>
      <c r="G99" s="210" t="s">
        <v>3808</v>
      </c>
      <c r="H99" s="210"/>
      <c r="I99" s="202">
        <v>125</v>
      </c>
      <c r="J99" s="213" t="s">
        <v>3970</v>
      </c>
      <c r="N99" s="20"/>
    </row>
    <row r="100" spans="2:14" x14ac:dyDescent="0.2">
      <c r="B100" s="209">
        <v>45031</v>
      </c>
      <c r="C100" s="210" t="s">
        <v>3472</v>
      </c>
      <c r="D100" s="210"/>
      <c r="E100" s="211" t="s">
        <v>3450</v>
      </c>
      <c r="F100" s="212" t="s">
        <v>3842</v>
      </c>
      <c r="G100" s="210" t="s">
        <v>3808</v>
      </c>
      <c r="H100" s="210"/>
      <c r="I100" s="202">
        <v>13.13</v>
      </c>
      <c r="J100" s="213" t="s">
        <v>3970</v>
      </c>
      <c r="N100" s="20"/>
    </row>
    <row r="101" spans="2:14" x14ac:dyDescent="0.2">
      <c r="B101" s="209">
        <v>45045</v>
      </c>
      <c r="C101" s="210" t="s">
        <v>3472</v>
      </c>
      <c r="D101" s="210"/>
      <c r="E101" s="211" t="s">
        <v>3450</v>
      </c>
      <c r="F101" s="212" t="s">
        <v>3843</v>
      </c>
      <c r="G101" s="210" t="s">
        <v>3809</v>
      </c>
      <c r="H101" s="210"/>
      <c r="I101" s="202">
        <v>1250</v>
      </c>
      <c r="J101" s="213" t="s">
        <v>3970</v>
      </c>
      <c r="N101" s="20"/>
    </row>
    <row r="102" spans="2:14" x14ac:dyDescent="0.2">
      <c r="B102" s="209">
        <v>45045</v>
      </c>
      <c r="C102" s="210" t="s">
        <v>3472</v>
      </c>
      <c r="D102" s="210"/>
      <c r="E102" s="211" t="s">
        <v>3450</v>
      </c>
      <c r="F102" s="212" t="s">
        <v>3843</v>
      </c>
      <c r="G102" s="210" t="s">
        <v>3809</v>
      </c>
      <c r="H102" s="210"/>
      <c r="I102" s="202">
        <v>77.5</v>
      </c>
      <c r="J102" s="213" t="s">
        <v>3970</v>
      </c>
      <c r="N102" s="20"/>
    </row>
    <row r="103" spans="2:14" x14ac:dyDescent="0.2">
      <c r="B103" s="209">
        <v>45045</v>
      </c>
      <c r="C103" s="210" t="s">
        <v>3472</v>
      </c>
      <c r="D103" s="210"/>
      <c r="E103" s="211" t="s">
        <v>3450</v>
      </c>
      <c r="F103" s="212" t="s">
        <v>3843</v>
      </c>
      <c r="G103" s="210" t="s">
        <v>3809</v>
      </c>
      <c r="H103" s="210"/>
      <c r="I103" s="202">
        <v>18.13</v>
      </c>
      <c r="J103" s="213" t="s">
        <v>3970</v>
      </c>
      <c r="N103" s="20"/>
    </row>
    <row r="104" spans="2:14" x14ac:dyDescent="0.2">
      <c r="B104" s="209">
        <v>45045</v>
      </c>
      <c r="C104" s="210" t="s">
        <v>3472</v>
      </c>
      <c r="D104" s="210"/>
      <c r="E104" s="211" t="s">
        <v>3450</v>
      </c>
      <c r="F104" s="212" t="s">
        <v>3843</v>
      </c>
      <c r="G104" s="210" t="s">
        <v>3809</v>
      </c>
      <c r="H104" s="210"/>
      <c r="I104" s="202">
        <v>125</v>
      </c>
      <c r="J104" s="213" t="s">
        <v>3970</v>
      </c>
      <c r="N104" s="20"/>
    </row>
    <row r="105" spans="2:14" x14ac:dyDescent="0.2">
      <c r="B105" s="209">
        <v>45045</v>
      </c>
      <c r="C105" s="210" t="s">
        <v>3472</v>
      </c>
      <c r="D105" s="210"/>
      <c r="E105" s="211" t="s">
        <v>3450</v>
      </c>
      <c r="F105" s="212" t="s">
        <v>3843</v>
      </c>
      <c r="G105" s="210" t="s">
        <v>3809</v>
      </c>
      <c r="H105" s="210"/>
      <c r="I105" s="202">
        <v>13.13</v>
      </c>
      <c r="J105" s="213" t="s">
        <v>3970</v>
      </c>
      <c r="N105" s="20"/>
    </row>
    <row r="106" spans="2:14" x14ac:dyDescent="0.2">
      <c r="B106" s="209">
        <v>45059</v>
      </c>
      <c r="C106" s="210" t="s">
        <v>3472</v>
      </c>
      <c r="D106" s="210"/>
      <c r="E106" s="211" t="s">
        <v>3450</v>
      </c>
      <c r="F106" s="212" t="s">
        <v>3844</v>
      </c>
      <c r="G106" s="210" t="s">
        <v>3810</v>
      </c>
      <c r="H106" s="210"/>
      <c r="I106" s="202">
        <v>1250</v>
      </c>
      <c r="J106" s="213" t="s">
        <v>3970</v>
      </c>
      <c r="N106" s="20"/>
    </row>
    <row r="107" spans="2:14" x14ac:dyDescent="0.2">
      <c r="B107" s="209">
        <v>45059</v>
      </c>
      <c r="C107" s="210" t="s">
        <v>3472</v>
      </c>
      <c r="D107" s="210"/>
      <c r="E107" s="211" t="s">
        <v>3450</v>
      </c>
      <c r="F107" s="212" t="s">
        <v>3844</v>
      </c>
      <c r="G107" s="210" t="s">
        <v>3810</v>
      </c>
      <c r="H107" s="210"/>
      <c r="I107" s="202">
        <v>77.5</v>
      </c>
      <c r="J107" s="213" t="s">
        <v>3970</v>
      </c>
      <c r="N107" s="20"/>
    </row>
    <row r="108" spans="2:14" x14ac:dyDescent="0.2">
      <c r="B108" s="209">
        <v>45059</v>
      </c>
      <c r="C108" s="210" t="s">
        <v>3472</v>
      </c>
      <c r="D108" s="210"/>
      <c r="E108" s="211" t="s">
        <v>3450</v>
      </c>
      <c r="F108" s="212" t="s">
        <v>3844</v>
      </c>
      <c r="G108" s="210" t="s">
        <v>3810</v>
      </c>
      <c r="H108" s="210"/>
      <c r="I108" s="202">
        <v>18.13</v>
      </c>
      <c r="J108" s="213" t="s">
        <v>3970</v>
      </c>
      <c r="N108" s="20"/>
    </row>
    <row r="109" spans="2:14" x14ac:dyDescent="0.2">
      <c r="B109" s="209">
        <v>45059</v>
      </c>
      <c r="C109" s="210" t="s">
        <v>3472</v>
      </c>
      <c r="D109" s="210"/>
      <c r="E109" s="211" t="s">
        <v>3450</v>
      </c>
      <c r="F109" s="212" t="s">
        <v>3844</v>
      </c>
      <c r="G109" s="210" t="s">
        <v>3810</v>
      </c>
      <c r="H109" s="210"/>
      <c r="I109" s="202">
        <v>125</v>
      </c>
      <c r="J109" s="213" t="s">
        <v>3970</v>
      </c>
      <c r="N109" s="20"/>
    </row>
    <row r="110" spans="2:14" x14ac:dyDescent="0.2">
      <c r="B110" s="209">
        <v>45059</v>
      </c>
      <c r="C110" s="210" t="s">
        <v>3472</v>
      </c>
      <c r="D110" s="210"/>
      <c r="E110" s="211" t="s">
        <v>3450</v>
      </c>
      <c r="F110" s="212" t="s">
        <v>3844</v>
      </c>
      <c r="G110" s="210" t="s">
        <v>3810</v>
      </c>
      <c r="H110" s="210"/>
      <c r="I110" s="202">
        <v>13.13</v>
      </c>
      <c r="J110" s="213" t="s">
        <v>3970</v>
      </c>
      <c r="N110" s="20"/>
    </row>
    <row r="111" spans="2:14" x14ac:dyDescent="0.2">
      <c r="B111" s="209">
        <v>45073</v>
      </c>
      <c r="C111" s="210" t="s">
        <v>3472</v>
      </c>
      <c r="D111" s="210"/>
      <c r="E111" s="211" t="s">
        <v>3450</v>
      </c>
      <c r="F111" s="212" t="s">
        <v>3845</v>
      </c>
      <c r="G111" s="210" t="s">
        <v>3811</v>
      </c>
      <c r="H111" s="210"/>
      <c r="I111" s="202">
        <v>1250</v>
      </c>
      <c r="J111" s="213" t="s">
        <v>3970</v>
      </c>
      <c r="N111" s="20"/>
    </row>
    <row r="112" spans="2:14" x14ac:dyDescent="0.2">
      <c r="B112" s="209">
        <v>45073</v>
      </c>
      <c r="C112" s="210" t="s">
        <v>3472</v>
      </c>
      <c r="D112" s="210"/>
      <c r="E112" s="211" t="s">
        <v>3450</v>
      </c>
      <c r="F112" s="212" t="s">
        <v>3845</v>
      </c>
      <c r="G112" s="210" t="s">
        <v>3811</v>
      </c>
      <c r="H112" s="210"/>
      <c r="I112" s="202">
        <v>77.5</v>
      </c>
      <c r="J112" s="213" t="s">
        <v>3970</v>
      </c>
      <c r="N112" s="20"/>
    </row>
    <row r="113" spans="2:14" x14ac:dyDescent="0.2">
      <c r="B113" s="209">
        <v>45073</v>
      </c>
      <c r="C113" s="210" t="s">
        <v>3472</v>
      </c>
      <c r="D113" s="210"/>
      <c r="E113" s="211" t="s">
        <v>3450</v>
      </c>
      <c r="F113" s="212" t="s">
        <v>3845</v>
      </c>
      <c r="G113" s="210" t="s">
        <v>3811</v>
      </c>
      <c r="H113" s="210"/>
      <c r="I113" s="202">
        <v>18.13</v>
      </c>
      <c r="J113" s="213" t="s">
        <v>3970</v>
      </c>
      <c r="N113" s="20"/>
    </row>
    <row r="114" spans="2:14" x14ac:dyDescent="0.2">
      <c r="B114" s="209">
        <v>45073</v>
      </c>
      <c r="C114" s="210" t="s">
        <v>3472</v>
      </c>
      <c r="D114" s="210"/>
      <c r="E114" s="211" t="s">
        <v>3450</v>
      </c>
      <c r="F114" s="212" t="s">
        <v>3845</v>
      </c>
      <c r="G114" s="210" t="s">
        <v>3811</v>
      </c>
      <c r="H114" s="210"/>
      <c r="I114" s="202">
        <v>125</v>
      </c>
      <c r="J114" s="213" t="s">
        <v>3970</v>
      </c>
      <c r="N114" s="20"/>
    </row>
    <row r="115" spans="2:14" x14ac:dyDescent="0.2">
      <c r="B115" s="209">
        <v>45073</v>
      </c>
      <c r="C115" s="210" t="s">
        <v>3472</v>
      </c>
      <c r="D115" s="210"/>
      <c r="E115" s="211" t="s">
        <v>3450</v>
      </c>
      <c r="F115" s="212" t="s">
        <v>3845</v>
      </c>
      <c r="G115" s="210" t="s">
        <v>3811</v>
      </c>
      <c r="H115" s="210"/>
      <c r="I115" s="202">
        <v>13.13</v>
      </c>
      <c r="J115" s="213" t="s">
        <v>3970</v>
      </c>
      <c r="N115" s="20"/>
    </row>
    <row r="116" spans="2:14" x14ac:dyDescent="0.2">
      <c r="C116" s="20"/>
      <c r="D116" s="20"/>
      <c r="F116" s="150"/>
      <c r="J116" s="37"/>
      <c r="N116" s="20"/>
    </row>
    <row r="117" spans="2:14" x14ac:dyDescent="0.2">
      <c r="B117" s="209">
        <v>45022</v>
      </c>
      <c r="C117" s="210" t="s">
        <v>3472</v>
      </c>
      <c r="D117" s="210"/>
      <c r="E117" s="211" t="s">
        <v>3777</v>
      </c>
      <c r="F117" s="212" t="s">
        <v>3777</v>
      </c>
      <c r="G117" s="210" t="s">
        <v>3812</v>
      </c>
      <c r="H117" s="210"/>
      <c r="I117" s="202">
        <v>1639.4</v>
      </c>
      <c r="J117" s="213" t="s">
        <v>3970</v>
      </c>
      <c r="N117" s="20"/>
    </row>
    <row r="118" spans="2:14" x14ac:dyDescent="0.2">
      <c r="B118" s="209">
        <v>45022</v>
      </c>
      <c r="C118" s="210" t="s">
        <v>3472</v>
      </c>
      <c r="D118" s="210"/>
      <c r="E118" s="211" t="s">
        <v>3345</v>
      </c>
      <c r="F118" s="212" t="s">
        <v>3345</v>
      </c>
      <c r="G118" s="210" t="s">
        <v>3813</v>
      </c>
      <c r="H118" s="210"/>
      <c r="I118" s="202">
        <v>1639.4</v>
      </c>
      <c r="J118" s="213" t="s">
        <v>3970</v>
      </c>
      <c r="N118" s="20"/>
    </row>
    <row r="119" spans="2:14" x14ac:dyDescent="0.2">
      <c r="B119" s="209">
        <v>45036</v>
      </c>
      <c r="C119" s="210" t="s">
        <v>3472</v>
      </c>
      <c r="D119" s="210"/>
      <c r="E119" s="211" t="s">
        <v>3777</v>
      </c>
      <c r="F119" s="212" t="s">
        <v>3777</v>
      </c>
      <c r="G119" s="210" t="s">
        <v>3814</v>
      </c>
      <c r="H119" s="210"/>
      <c r="I119" s="202">
        <v>1475.46</v>
      </c>
      <c r="J119" s="213" t="s">
        <v>3970</v>
      </c>
      <c r="N119" s="20"/>
    </row>
    <row r="120" spans="2:14" x14ac:dyDescent="0.2">
      <c r="B120" s="209">
        <v>45036</v>
      </c>
      <c r="C120" s="210" t="s">
        <v>3472</v>
      </c>
      <c r="D120" s="210"/>
      <c r="E120" s="211" t="s">
        <v>3345</v>
      </c>
      <c r="F120" s="212" t="s">
        <v>3345</v>
      </c>
      <c r="G120" s="210" t="s">
        <v>3815</v>
      </c>
      <c r="H120" s="210"/>
      <c r="I120" s="202">
        <v>1475.46</v>
      </c>
      <c r="J120" s="213" t="s">
        <v>3970</v>
      </c>
      <c r="N120" s="20"/>
    </row>
    <row r="121" spans="2:14" x14ac:dyDescent="0.2">
      <c r="B121" s="209">
        <v>45051</v>
      </c>
      <c r="C121" s="210" t="s">
        <v>3472</v>
      </c>
      <c r="D121" s="210"/>
      <c r="E121" s="211" t="s">
        <v>3777</v>
      </c>
      <c r="F121" s="212" t="s">
        <v>3777</v>
      </c>
      <c r="G121" s="210" t="s">
        <v>3816</v>
      </c>
      <c r="H121" s="210"/>
      <c r="I121" s="202">
        <v>1311.52</v>
      </c>
      <c r="J121" s="213" t="s">
        <v>3970</v>
      </c>
      <c r="N121" s="20"/>
    </row>
    <row r="122" spans="2:14" x14ac:dyDescent="0.2">
      <c r="B122" s="209">
        <v>45051</v>
      </c>
      <c r="C122" s="210" t="s">
        <v>3472</v>
      </c>
      <c r="D122" s="210"/>
      <c r="E122" s="211" t="s">
        <v>3345</v>
      </c>
      <c r="F122" s="212" t="s">
        <v>3345</v>
      </c>
      <c r="G122" s="210" t="s">
        <v>3817</v>
      </c>
      <c r="H122" s="210"/>
      <c r="I122" s="202">
        <v>1311.52</v>
      </c>
      <c r="J122" s="213" t="s">
        <v>3970</v>
      </c>
      <c r="N122" s="20"/>
    </row>
    <row r="123" spans="2:14" x14ac:dyDescent="0.2">
      <c r="B123" s="209">
        <v>45068</v>
      </c>
      <c r="C123" s="210" t="s">
        <v>3472</v>
      </c>
      <c r="D123" s="210"/>
      <c r="E123" s="211" t="s">
        <v>3345</v>
      </c>
      <c r="F123" s="212" t="s">
        <v>3345</v>
      </c>
      <c r="G123" s="210" t="s">
        <v>3818</v>
      </c>
      <c r="H123" s="210"/>
      <c r="I123" s="202">
        <v>1639.4</v>
      </c>
      <c r="J123" s="213" t="s">
        <v>3970</v>
      </c>
      <c r="N123" s="20"/>
    </row>
    <row r="124" spans="2:14" x14ac:dyDescent="0.2">
      <c r="B124" s="209">
        <v>45068</v>
      </c>
      <c r="C124" s="210" t="s">
        <v>3472</v>
      </c>
      <c r="D124" s="210"/>
      <c r="E124" s="211" t="s">
        <v>3777</v>
      </c>
      <c r="F124" s="212" t="s">
        <v>3777</v>
      </c>
      <c r="G124" s="210" t="s">
        <v>3819</v>
      </c>
      <c r="H124" s="210"/>
      <c r="I124" s="202">
        <v>1639.4</v>
      </c>
      <c r="J124" s="213" t="s">
        <v>3970</v>
      </c>
      <c r="N124" s="20"/>
    </row>
    <row r="125" spans="2:14" x14ac:dyDescent="0.2">
      <c r="B125" s="209">
        <v>45077</v>
      </c>
      <c r="C125" s="210" t="s">
        <v>3472</v>
      </c>
      <c r="D125" s="210"/>
      <c r="E125" s="211" t="s">
        <v>3345</v>
      </c>
      <c r="F125" s="212" t="s">
        <v>3345</v>
      </c>
      <c r="G125" s="210" t="s">
        <v>3820</v>
      </c>
      <c r="H125" s="210"/>
      <c r="I125" s="202">
        <v>1639.4</v>
      </c>
      <c r="J125" s="213" t="s">
        <v>3970</v>
      </c>
      <c r="N125" s="20"/>
    </row>
    <row r="126" spans="2:14" x14ac:dyDescent="0.2">
      <c r="B126" s="209">
        <v>45077</v>
      </c>
      <c r="C126" s="210" t="s">
        <v>3472</v>
      </c>
      <c r="D126" s="210"/>
      <c r="E126" s="211" t="s">
        <v>3777</v>
      </c>
      <c r="F126" s="212" t="s">
        <v>3777</v>
      </c>
      <c r="G126" s="210" t="s">
        <v>3821</v>
      </c>
      <c r="H126" s="210"/>
      <c r="I126" s="202">
        <v>1639.4</v>
      </c>
      <c r="J126" s="213" t="s">
        <v>3970</v>
      </c>
      <c r="N126" s="20"/>
    </row>
    <row r="127" spans="2:14" x14ac:dyDescent="0.2">
      <c r="B127" s="209">
        <v>45077</v>
      </c>
      <c r="C127" s="210" t="s">
        <v>3472</v>
      </c>
      <c r="D127" s="210"/>
      <c r="E127" s="211" t="s">
        <v>3776</v>
      </c>
      <c r="F127" s="212" t="s">
        <v>3776</v>
      </c>
      <c r="G127" s="210" t="s">
        <v>3822</v>
      </c>
      <c r="H127" s="210"/>
      <c r="I127" s="202">
        <v>1500</v>
      </c>
      <c r="J127" s="213" t="s">
        <v>3970</v>
      </c>
      <c r="N127" s="20"/>
    </row>
    <row r="128" spans="2:14" x14ac:dyDescent="0.2">
      <c r="B128" s="209">
        <v>45091</v>
      </c>
      <c r="C128" s="210" t="s">
        <v>3472</v>
      </c>
      <c r="D128" s="210"/>
      <c r="E128" s="211" t="s">
        <v>3399</v>
      </c>
      <c r="F128" s="212" t="s">
        <v>3399</v>
      </c>
      <c r="G128" s="210" t="s">
        <v>3823</v>
      </c>
      <c r="H128" s="210"/>
      <c r="I128" s="202">
        <v>215.73</v>
      </c>
      <c r="J128" s="213" t="s">
        <v>3970</v>
      </c>
      <c r="N128" s="20"/>
    </row>
    <row r="129" spans="2:14" x14ac:dyDescent="0.2">
      <c r="B129" s="209">
        <v>45097</v>
      </c>
      <c r="C129" s="210" t="s">
        <v>3472</v>
      </c>
      <c r="D129" s="210"/>
      <c r="E129" s="211" t="s">
        <v>3777</v>
      </c>
      <c r="F129" s="212" t="s">
        <v>3777</v>
      </c>
      <c r="G129" s="210" t="s">
        <v>3824</v>
      </c>
      <c r="H129" s="210"/>
      <c r="I129" s="202">
        <v>1475.46</v>
      </c>
      <c r="J129" s="213" t="s">
        <v>3970</v>
      </c>
      <c r="N129" s="20"/>
    </row>
    <row r="130" spans="2:14" x14ac:dyDescent="0.2">
      <c r="B130" s="209">
        <v>45097</v>
      </c>
      <c r="C130" s="210" t="s">
        <v>3472</v>
      </c>
      <c r="D130" s="210"/>
      <c r="E130" s="211" t="s">
        <v>3345</v>
      </c>
      <c r="F130" s="212" t="s">
        <v>3345</v>
      </c>
      <c r="G130" s="210" t="s">
        <v>3825</v>
      </c>
      <c r="H130" s="210"/>
      <c r="I130" s="202">
        <v>1475.46</v>
      </c>
      <c r="J130" s="213" t="s">
        <v>3970</v>
      </c>
      <c r="N130" s="20"/>
    </row>
    <row r="131" spans="2:14" x14ac:dyDescent="0.2">
      <c r="C131" s="20"/>
      <c r="D131" s="20"/>
      <c r="F131" s="150"/>
      <c r="J131" s="37"/>
      <c r="N131" s="20"/>
    </row>
    <row r="132" spans="2:14" x14ac:dyDescent="0.2">
      <c r="B132" s="209">
        <v>45050</v>
      </c>
      <c r="C132" s="210" t="s">
        <v>3472</v>
      </c>
      <c r="D132" s="210"/>
      <c r="E132" s="211" t="s">
        <v>3656</v>
      </c>
      <c r="F132" s="212" t="s">
        <v>3656</v>
      </c>
      <c r="G132" s="210" t="s">
        <v>3826</v>
      </c>
      <c r="H132" s="210"/>
      <c r="I132" s="202">
        <v>48000</v>
      </c>
      <c r="J132" s="213" t="s">
        <v>3853</v>
      </c>
      <c r="N132" s="20"/>
    </row>
    <row r="133" spans="2:14" x14ac:dyDescent="0.2">
      <c r="B133" s="209">
        <v>45050</v>
      </c>
      <c r="C133" s="210" t="s">
        <v>3472</v>
      </c>
      <c r="D133" s="210"/>
      <c r="E133" s="211" t="s">
        <v>3656</v>
      </c>
      <c r="F133" s="212" t="s">
        <v>3656</v>
      </c>
      <c r="G133" s="210" t="s">
        <v>3827</v>
      </c>
      <c r="H133" s="210"/>
      <c r="I133" s="202">
        <v>63654</v>
      </c>
      <c r="J133" s="213" t="s">
        <v>3853</v>
      </c>
      <c r="N133" s="20"/>
    </row>
    <row r="134" spans="2:14" x14ac:dyDescent="0.2">
      <c r="B134" s="209">
        <v>45050</v>
      </c>
      <c r="C134" s="210" t="s">
        <v>3472</v>
      </c>
      <c r="D134" s="210"/>
      <c r="E134" s="211" t="s">
        <v>3656</v>
      </c>
      <c r="F134" s="212" t="s">
        <v>3656</v>
      </c>
      <c r="G134" s="210" t="s">
        <v>3828</v>
      </c>
      <c r="H134" s="210"/>
      <c r="I134" s="202">
        <v>1375</v>
      </c>
      <c r="J134" s="213" t="s">
        <v>3970</v>
      </c>
      <c r="N134" s="20"/>
    </row>
    <row r="135" spans="2:14" x14ac:dyDescent="0.2">
      <c r="B135" s="209">
        <v>45050</v>
      </c>
      <c r="C135" s="210" t="s">
        <v>3472</v>
      </c>
      <c r="D135" s="210"/>
      <c r="E135" s="211" t="s">
        <v>3656</v>
      </c>
      <c r="F135" s="212" t="s">
        <v>3656</v>
      </c>
      <c r="G135" s="210" t="s">
        <v>3829</v>
      </c>
      <c r="H135" s="210"/>
      <c r="I135" s="202">
        <v>875</v>
      </c>
      <c r="J135" s="213" t="s">
        <v>3970</v>
      </c>
      <c r="N135" s="20"/>
    </row>
    <row r="136" spans="2:14" x14ac:dyDescent="0.2">
      <c r="C136" s="20"/>
      <c r="D136" s="20"/>
      <c r="F136" s="150"/>
      <c r="J136" s="37"/>
      <c r="N136" s="20"/>
    </row>
    <row r="137" spans="2:14" ht="25.5" x14ac:dyDescent="0.2">
      <c r="B137" s="209"/>
      <c r="C137" s="210" t="s">
        <v>3472</v>
      </c>
      <c r="D137" s="210"/>
      <c r="E137" s="211" t="s">
        <v>3656</v>
      </c>
      <c r="F137" s="212" t="s">
        <v>3656</v>
      </c>
      <c r="G137" s="210" t="s">
        <v>3851</v>
      </c>
      <c r="H137" s="210"/>
      <c r="I137" s="202">
        <v>269928</v>
      </c>
      <c r="J137" s="221" t="s">
        <v>3973</v>
      </c>
      <c r="N137" s="20"/>
    </row>
    <row r="138" spans="2:14" x14ac:dyDescent="0.2">
      <c r="B138" s="209"/>
      <c r="C138" s="210" t="s">
        <v>3472</v>
      </c>
      <c r="D138" s="210"/>
      <c r="E138" s="211" t="s">
        <v>3656</v>
      </c>
      <c r="F138" s="212" t="s">
        <v>3656</v>
      </c>
      <c r="G138" s="210" t="s">
        <v>3852</v>
      </c>
      <c r="H138" s="210"/>
      <c r="I138" s="202">
        <v>45992</v>
      </c>
      <c r="J138" s="213" t="s">
        <v>3854</v>
      </c>
      <c r="N138" s="20"/>
    </row>
    <row r="139" spans="2:14" x14ac:dyDescent="0.2">
      <c r="C139" s="20"/>
      <c r="D139" s="20"/>
      <c r="F139" s="150"/>
      <c r="J139" s="37"/>
      <c r="N139" s="20"/>
    </row>
    <row r="140" spans="2:14" x14ac:dyDescent="0.2">
      <c r="B140" s="209">
        <v>45050</v>
      </c>
      <c r="C140" s="210" t="s">
        <v>3472</v>
      </c>
      <c r="D140" s="210"/>
      <c r="E140" s="211" t="s">
        <v>3802</v>
      </c>
      <c r="F140" s="212" t="s">
        <v>3802</v>
      </c>
      <c r="G140" s="210" t="s">
        <v>3830</v>
      </c>
      <c r="H140" s="210"/>
      <c r="I140" s="202">
        <v>7350</v>
      </c>
      <c r="J140" s="213" t="s">
        <v>3970</v>
      </c>
      <c r="N140" s="20"/>
    </row>
    <row r="141" spans="2:14" ht="13.5" x14ac:dyDescent="0.25">
      <c r="B141" s="157"/>
      <c r="C141" s="20"/>
      <c r="D141" s="20"/>
      <c r="E141" s="156"/>
      <c r="F141" s="153"/>
      <c r="G141" s="154"/>
      <c r="H141" s="153"/>
      <c r="I141" s="155"/>
      <c r="J141" s="169"/>
    </row>
    <row r="142" spans="2:14" ht="27" x14ac:dyDescent="0.25">
      <c r="B142" s="214">
        <v>45077</v>
      </c>
      <c r="C142" s="215" t="s">
        <v>3472</v>
      </c>
      <c r="D142" s="215" t="s">
        <v>3849</v>
      </c>
      <c r="E142" s="216" t="s">
        <v>3846</v>
      </c>
      <c r="F142" s="215" t="s">
        <v>3848</v>
      </c>
      <c r="G142" s="217" t="s">
        <v>3847</v>
      </c>
      <c r="H142" s="218" t="s">
        <v>3850</v>
      </c>
      <c r="I142" s="219">
        <v>11700</v>
      </c>
      <c r="J142" s="220" t="s">
        <v>3855</v>
      </c>
    </row>
    <row r="143" spans="2:14" ht="13.5" x14ac:dyDescent="0.25">
      <c r="B143" s="157"/>
      <c r="C143" s="20"/>
      <c r="D143" s="20"/>
      <c r="E143" s="156"/>
      <c r="F143" s="153"/>
      <c r="G143" s="154"/>
      <c r="H143" s="153"/>
      <c r="I143" s="155"/>
      <c r="J143" s="169"/>
    </row>
    <row r="144" spans="2:14" x14ac:dyDescent="0.2">
      <c r="B144" s="222">
        <v>45087</v>
      </c>
      <c r="C144" s="223" t="s">
        <v>3472</v>
      </c>
      <c r="D144" s="223"/>
      <c r="E144" s="224" t="s">
        <v>3450</v>
      </c>
      <c r="F144" s="225" t="s">
        <v>3857</v>
      </c>
      <c r="G144" s="223" t="s">
        <v>3866</v>
      </c>
      <c r="H144" s="223"/>
      <c r="I144" s="226">
        <v>1250</v>
      </c>
      <c r="J144" s="227" t="s">
        <v>3970</v>
      </c>
    </row>
    <row r="145" spans="2:10" x14ac:dyDescent="0.2">
      <c r="B145" s="222">
        <v>45087</v>
      </c>
      <c r="C145" s="223" t="s">
        <v>3472</v>
      </c>
      <c r="D145" s="223"/>
      <c r="E145" s="224" t="s">
        <v>3450</v>
      </c>
      <c r="F145" s="225" t="s">
        <v>3857</v>
      </c>
      <c r="G145" s="223" t="s">
        <v>3866</v>
      </c>
      <c r="H145" s="223"/>
      <c r="I145" s="226">
        <v>77.5</v>
      </c>
      <c r="J145" s="227" t="s">
        <v>3970</v>
      </c>
    </row>
    <row r="146" spans="2:10" x14ac:dyDescent="0.2">
      <c r="B146" s="222">
        <v>45087</v>
      </c>
      <c r="C146" s="223" t="s">
        <v>3472</v>
      </c>
      <c r="D146" s="223"/>
      <c r="E146" s="224" t="s">
        <v>3450</v>
      </c>
      <c r="F146" s="225" t="s">
        <v>3857</v>
      </c>
      <c r="G146" s="223" t="s">
        <v>3866</v>
      </c>
      <c r="H146" s="223"/>
      <c r="I146" s="226">
        <v>18.13</v>
      </c>
      <c r="J146" s="227" t="s">
        <v>3970</v>
      </c>
    </row>
    <row r="147" spans="2:10" x14ac:dyDescent="0.2">
      <c r="B147" s="222">
        <v>45087</v>
      </c>
      <c r="C147" s="223" t="s">
        <v>3472</v>
      </c>
      <c r="D147" s="223"/>
      <c r="E147" s="224" t="s">
        <v>3450</v>
      </c>
      <c r="F147" s="225" t="s">
        <v>3857</v>
      </c>
      <c r="G147" s="223" t="s">
        <v>3866</v>
      </c>
      <c r="H147" s="223"/>
      <c r="I147" s="226">
        <v>125</v>
      </c>
      <c r="J147" s="227" t="s">
        <v>3970</v>
      </c>
    </row>
    <row r="148" spans="2:10" x14ac:dyDescent="0.2">
      <c r="B148" s="222">
        <v>45087</v>
      </c>
      <c r="C148" s="223" t="s">
        <v>3472</v>
      </c>
      <c r="D148" s="223"/>
      <c r="E148" s="224" t="s">
        <v>3450</v>
      </c>
      <c r="F148" s="225" t="s">
        <v>3857</v>
      </c>
      <c r="G148" s="223" t="s">
        <v>3866</v>
      </c>
      <c r="H148" s="223"/>
      <c r="I148" s="226">
        <v>13.13</v>
      </c>
      <c r="J148" s="227" t="s">
        <v>3970</v>
      </c>
    </row>
    <row r="149" spans="2:10" x14ac:dyDescent="0.2">
      <c r="B149" s="222">
        <v>45101</v>
      </c>
      <c r="C149" s="223" t="s">
        <v>3472</v>
      </c>
      <c r="D149" s="223"/>
      <c r="E149" s="224" t="s">
        <v>3450</v>
      </c>
      <c r="F149" s="225" t="s">
        <v>3858</v>
      </c>
      <c r="G149" s="223" t="s">
        <v>3867</v>
      </c>
      <c r="H149" s="223"/>
      <c r="I149" s="226">
        <v>1250</v>
      </c>
      <c r="J149" s="227" t="s">
        <v>3970</v>
      </c>
    </row>
    <row r="150" spans="2:10" x14ac:dyDescent="0.2">
      <c r="B150" s="222">
        <v>45101</v>
      </c>
      <c r="C150" s="223" t="s">
        <v>3472</v>
      </c>
      <c r="D150" s="223"/>
      <c r="E150" s="224" t="s">
        <v>3450</v>
      </c>
      <c r="F150" s="225" t="s">
        <v>3858</v>
      </c>
      <c r="G150" s="223" t="s">
        <v>3867</v>
      </c>
      <c r="H150" s="223"/>
      <c r="I150" s="226">
        <v>77.5</v>
      </c>
      <c r="J150" s="227" t="s">
        <v>3970</v>
      </c>
    </row>
    <row r="151" spans="2:10" x14ac:dyDescent="0.2">
      <c r="B151" s="222">
        <v>45101</v>
      </c>
      <c r="C151" s="223" t="s">
        <v>3472</v>
      </c>
      <c r="D151" s="223"/>
      <c r="E151" s="224" t="s">
        <v>3450</v>
      </c>
      <c r="F151" s="225" t="s">
        <v>3858</v>
      </c>
      <c r="G151" s="223" t="s">
        <v>3867</v>
      </c>
      <c r="H151" s="223"/>
      <c r="I151" s="226">
        <v>18.13</v>
      </c>
      <c r="J151" s="227" t="s">
        <v>3970</v>
      </c>
    </row>
    <row r="152" spans="2:10" x14ac:dyDescent="0.2">
      <c r="B152" s="222">
        <v>45101</v>
      </c>
      <c r="C152" s="223" t="s">
        <v>3472</v>
      </c>
      <c r="D152" s="223"/>
      <c r="E152" s="224" t="s">
        <v>3450</v>
      </c>
      <c r="F152" s="225" t="s">
        <v>3858</v>
      </c>
      <c r="G152" s="223" t="s">
        <v>3867</v>
      </c>
      <c r="H152" s="223"/>
      <c r="I152" s="226">
        <v>125</v>
      </c>
      <c r="J152" s="227" t="s">
        <v>3970</v>
      </c>
    </row>
    <row r="153" spans="2:10" x14ac:dyDescent="0.2">
      <c r="B153" s="222">
        <v>45101</v>
      </c>
      <c r="C153" s="223" t="s">
        <v>3472</v>
      </c>
      <c r="D153" s="223"/>
      <c r="E153" s="224" t="s">
        <v>3450</v>
      </c>
      <c r="F153" s="225" t="s">
        <v>3858</v>
      </c>
      <c r="G153" s="223" t="s">
        <v>3867</v>
      </c>
      <c r="H153" s="223"/>
      <c r="I153" s="226">
        <v>13.13</v>
      </c>
      <c r="J153" s="227" t="s">
        <v>3970</v>
      </c>
    </row>
    <row r="154" spans="2:10" x14ac:dyDescent="0.2">
      <c r="B154" s="222">
        <v>45115</v>
      </c>
      <c r="C154" s="223" t="s">
        <v>3472</v>
      </c>
      <c r="D154" s="223"/>
      <c r="E154" s="224" t="s">
        <v>3450</v>
      </c>
      <c r="F154" s="225" t="s">
        <v>3859</v>
      </c>
      <c r="G154" s="223" t="s">
        <v>3868</v>
      </c>
      <c r="H154" s="223"/>
      <c r="I154" s="226">
        <v>1250</v>
      </c>
      <c r="J154" s="227" t="s">
        <v>3970</v>
      </c>
    </row>
    <row r="155" spans="2:10" x14ac:dyDescent="0.2">
      <c r="B155" s="222">
        <v>45115</v>
      </c>
      <c r="C155" s="223" t="s">
        <v>3472</v>
      </c>
      <c r="D155" s="223"/>
      <c r="E155" s="224" t="s">
        <v>3450</v>
      </c>
      <c r="F155" s="225" t="s">
        <v>3859</v>
      </c>
      <c r="G155" s="223" t="s">
        <v>3868</v>
      </c>
      <c r="H155" s="223"/>
      <c r="I155" s="226">
        <v>77.5</v>
      </c>
      <c r="J155" s="227" t="s">
        <v>3970</v>
      </c>
    </row>
    <row r="156" spans="2:10" x14ac:dyDescent="0.2">
      <c r="B156" s="222">
        <v>45115</v>
      </c>
      <c r="C156" s="223" t="s">
        <v>3472</v>
      </c>
      <c r="D156" s="223"/>
      <c r="E156" s="224" t="s">
        <v>3450</v>
      </c>
      <c r="F156" s="225" t="s">
        <v>3859</v>
      </c>
      <c r="G156" s="223" t="s">
        <v>3868</v>
      </c>
      <c r="H156" s="223"/>
      <c r="I156" s="226">
        <v>18.13</v>
      </c>
      <c r="J156" s="227" t="s">
        <v>3970</v>
      </c>
    </row>
    <row r="157" spans="2:10" x14ac:dyDescent="0.2">
      <c r="B157" s="222">
        <v>45115</v>
      </c>
      <c r="C157" s="223" t="s">
        <v>3472</v>
      </c>
      <c r="D157" s="223"/>
      <c r="E157" s="224" t="s">
        <v>3450</v>
      </c>
      <c r="F157" s="225" t="s">
        <v>3859</v>
      </c>
      <c r="G157" s="223" t="s">
        <v>3868</v>
      </c>
      <c r="H157" s="223"/>
      <c r="I157" s="226">
        <v>125</v>
      </c>
      <c r="J157" s="227" t="s">
        <v>3970</v>
      </c>
    </row>
    <row r="158" spans="2:10" x14ac:dyDescent="0.2">
      <c r="B158" s="222">
        <v>45115</v>
      </c>
      <c r="C158" s="223" t="s">
        <v>3472</v>
      </c>
      <c r="D158" s="223"/>
      <c r="E158" s="224" t="s">
        <v>3450</v>
      </c>
      <c r="F158" s="225" t="s">
        <v>3859</v>
      </c>
      <c r="G158" s="223" t="s">
        <v>3868</v>
      </c>
      <c r="H158" s="223"/>
      <c r="I158" s="226">
        <v>13.13</v>
      </c>
      <c r="J158" s="227" t="s">
        <v>3970</v>
      </c>
    </row>
    <row r="159" spans="2:10" x14ac:dyDescent="0.2">
      <c r="B159" s="222">
        <v>45129</v>
      </c>
      <c r="C159" s="223" t="s">
        <v>3472</v>
      </c>
      <c r="D159" s="223"/>
      <c r="E159" s="224" t="s">
        <v>3450</v>
      </c>
      <c r="F159" s="225" t="s">
        <v>3860</v>
      </c>
      <c r="G159" s="223" t="s">
        <v>3869</v>
      </c>
      <c r="H159" s="223"/>
      <c r="I159" s="226">
        <v>125</v>
      </c>
      <c r="J159" s="227" t="s">
        <v>3970</v>
      </c>
    </row>
    <row r="160" spans="2:10" x14ac:dyDescent="0.2">
      <c r="B160" s="222">
        <v>45129</v>
      </c>
      <c r="C160" s="223" t="s">
        <v>3472</v>
      </c>
      <c r="D160" s="223"/>
      <c r="E160" s="224" t="s">
        <v>3450</v>
      </c>
      <c r="F160" s="225" t="s">
        <v>3860</v>
      </c>
      <c r="G160" s="223" t="s">
        <v>3869</v>
      </c>
      <c r="H160" s="223"/>
      <c r="I160" s="226">
        <v>1125</v>
      </c>
      <c r="J160" s="227" t="s">
        <v>3970</v>
      </c>
    </row>
    <row r="161" spans="2:10" ht="25.5" x14ac:dyDescent="0.2">
      <c r="B161" s="222">
        <v>45129</v>
      </c>
      <c r="C161" s="223" t="s">
        <v>3472</v>
      </c>
      <c r="D161" s="223"/>
      <c r="E161" s="224" t="s">
        <v>3450</v>
      </c>
      <c r="F161" s="225" t="s">
        <v>3875</v>
      </c>
      <c r="G161" s="223" t="s">
        <v>3869</v>
      </c>
      <c r="H161" s="223"/>
      <c r="I161" s="226">
        <v>77.489999999999995</v>
      </c>
      <c r="J161" s="227" t="s">
        <v>3970</v>
      </c>
    </row>
    <row r="162" spans="2:10" ht="25.5" x14ac:dyDescent="0.2">
      <c r="B162" s="222">
        <v>45129</v>
      </c>
      <c r="C162" s="223" t="s">
        <v>3472</v>
      </c>
      <c r="D162" s="223"/>
      <c r="E162" s="224" t="s">
        <v>3450</v>
      </c>
      <c r="F162" s="225" t="s">
        <v>3875</v>
      </c>
      <c r="G162" s="223" t="s">
        <v>3869</v>
      </c>
      <c r="H162" s="223"/>
      <c r="I162" s="226">
        <v>18.12</v>
      </c>
      <c r="J162" s="227" t="s">
        <v>3970</v>
      </c>
    </row>
    <row r="163" spans="2:10" ht="25.5" x14ac:dyDescent="0.2">
      <c r="B163" s="222">
        <v>45129</v>
      </c>
      <c r="C163" s="223" t="s">
        <v>3472</v>
      </c>
      <c r="D163" s="223"/>
      <c r="E163" s="224" t="s">
        <v>3450</v>
      </c>
      <c r="F163" s="225" t="s">
        <v>3875</v>
      </c>
      <c r="G163" s="223" t="s">
        <v>3869</v>
      </c>
      <c r="H163" s="223"/>
      <c r="I163" s="226">
        <v>125</v>
      </c>
      <c r="J163" s="227" t="s">
        <v>3970</v>
      </c>
    </row>
    <row r="164" spans="2:10" ht="25.5" x14ac:dyDescent="0.2">
      <c r="B164" s="222">
        <v>45129</v>
      </c>
      <c r="C164" s="223" t="s">
        <v>3472</v>
      </c>
      <c r="D164" s="223"/>
      <c r="E164" s="224" t="s">
        <v>3450</v>
      </c>
      <c r="F164" s="225" t="s">
        <v>3875</v>
      </c>
      <c r="G164" s="223" t="s">
        <v>3869</v>
      </c>
      <c r="H164" s="223"/>
      <c r="I164" s="226">
        <v>13.12</v>
      </c>
      <c r="J164" s="227" t="s">
        <v>3970</v>
      </c>
    </row>
    <row r="165" spans="2:10" x14ac:dyDescent="0.2">
      <c r="B165" s="222">
        <v>45143</v>
      </c>
      <c r="C165" s="223" t="s">
        <v>3472</v>
      </c>
      <c r="D165" s="223"/>
      <c r="E165" s="224" t="s">
        <v>3450</v>
      </c>
      <c r="F165" s="225" t="s">
        <v>3861</v>
      </c>
      <c r="G165" s="223" t="s">
        <v>3870</v>
      </c>
      <c r="H165" s="223"/>
      <c r="I165" s="226">
        <v>1250</v>
      </c>
      <c r="J165" s="227" t="s">
        <v>3970</v>
      </c>
    </row>
    <row r="166" spans="2:10" ht="25.5" x14ac:dyDescent="0.2">
      <c r="B166" s="222">
        <v>45143</v>
      </c>
      <c r="C166" s="223" t="s">
        <v>3472</v>
      </c>
      <c r="D166" s="223"/>
      <c r="E166" s="224" t="s">
        <v>3450</v>
      </c>
      <c r="F166" s="225" t="s">
        <v>3876</v>
      </c>
      <c r="G166" s="223" t="s">
        <v>3870</v>
      </c>
      <c r="H166" s="223"/>
      <c r="I166" s="226">
        <v>77.5</v>
      </c>
      <c r="J166" s="227" t="s">
        <v>3970</v>
      </c>
    </row>
    <row r="167" spans="2:10" ht="25.5" x14ac:dyDescent="0.2">
      <c r="B167" s="222">
        <v>45143</v>
      </c>
      <c r="C167" s="223" t="s">
        <v>3472</v>
      </c>
      <c r="D167" s="223"/>
      <c r="E167" s="224" t="s">
        <v>3450</v>
      </c>
      <c r="F167" s="225" t="s">
        <v>3876</v>
      </c>
      <c r="G167" s="223" t="s">
        <v>3870</v>
      </c>
      <c r="H167" s="223"/>
      <c r="I167" s="226">
        <v>18.13</v>
      </c>
      <c r="J167" s="227" t="s">
        <v>3970</v>
      </c>
    </row>
    <row r="168" spans="2:10" ht="25.5" x14ac:dyDescent="0.2">
      <c r="B168" s="222">
        <v>45143</v>
      </c>
      <c r="C168" s="223" t="s">
        <v>3472</v>
      </c>
      <c r="D168" s="223"/>
      <c r="E168" s="224" t="s">
        <v>3450</v>
      </c>
      <c r="F168" s="225" t="s">
        <v>3876</v>
      </c>
      <c r="G168" s="223" t="s">
        <v>3870</v>
      </c>
      <c r="H168" s="223"/>
      <c r="I168" s="226">
        <v>125</v>
      </c>
      <c r="J168" s="227" t="s">
        <v>3970</v>
      </c>
    </row>
    <row r="169" spans="2:10" ht="25.5" x14ac:dyDescent="0.2">
      <c r="B169" s="222">
        <v>45143</v>
      </c>
      <c r="C169" s="223" t="s">
        <v>3472</v>
      </c>
      <c r="D169" s="223"/>
      <c r="E169" s="224" t="s">
        <v>3450</v>
      </c>
      <c r="F169" s="225" t="s">
        <v>3876</v>
      </c>
      <c r="G169" s="223" t="s">
        <v>3870</v>
      </c>
      <c r="H169" s="223"/>
      <c r="I169" s="226">
        <v>13.13</v>
      </c>
      <c r="J169" s="227" t="s">
        <v>3970</v>
      </c>
    </row>
    <row r="170" spans="2:10" x14ac:dyDescent="0.2">
      <c r="B170" s="222">
        <v>45157</v>
      </c>
      <c r="C170" s="223" t="s">
        <v>3472</v>
      </c>
      <c r="D170" s="223"/>
      <c r="E170" s="224" t="s">
        <v>3450</v>
      </c>
      <c r="F170" s="225" t="s">
        <v>3862</v>
      </c>
      <c r="G170" s="223" t="s">
        <v>3871</v>
      </c>
      <c r="H170" s="223"/>
      <c r="I170" s="226">
        <v>1250</v>
      </c>
      <c r="J170" s="227" t="s">
        <v>3970</v>
      </c>
    </row>
    <row r="171" spans="2:10" ht="25.5" x14ac:dyDescent="0.2">
      <c r="B171" s="222">
        <v>45157</v>
      </c>
      <c r="C171" s="223" t="s">
        <v>3472</v>
      </c>
      <c r="D171" s="223"/>
      <c r="E171" s="224" t="s">
        <v>3450</v>
      </c>
      <c r="F171" s="225" t="s">
        <v>3877</v>
      </c>
      <c r="G171" s="223" t="s">
        <v>3871</v>
      </c>
      <c r="H171" s="223"/>
      <c r="I171" s="226">
        <v>77.5</v>
      </c>
      <c r="J171" s="227" t="s">
        <v>3970</v>
      </c>
    </row>
    <row r="172" spans="2:10" ht="25.5" x14ac:dyDescent="0.2">
      <c r="B172" s="222">
        <v>45157</v>
      </c>
      <c r="C172" s="223" t="s">
        <v>3472</v>
      </c>
      <c r="D172" s="223"/>
      <c r="E172" s="224" t="s">
        <v>3450</v>
      </c>
      <c r="F172" s="225" t="s">
        <v>3877</v>
      </c>
      <c r="G172" s="223" t="s">
        <v>3871</v>
      </c>
      <c r="H172" s="223"/>
      <c r="I172" s="226">
        <v>18.13</v>
      </c>
      <c r="J172" s="227" t="s">
        <v>3970</v>
      </c>
    </row>
    <row r="173" spans="2:10" ht="25.5" x14ac:dyDescent="0.2">
      <c r="B173" s="222">
        <v>45157</v>
      </c>
      <c r="C173" s="223" t="s">
        <v>3472</v>
      </c>
      <c r="D173" s="223"/>
      <c r="E173" s="224" t="s">
        <v>3450</v>
      </c>
      <c r="F173" s="225" t="s">
        <v>3877</v>
      </c>
      <c r="G173" s="223" t="s">
        <v>3871</v>
      </c>
      <c r="H173" s="223"/>
      <c r="I173" s="226">
        <v>125</v>
      </c>
      <c r="J173" s="227" t="s">
        <v>3970</v>
      </c>
    </row>
    <row r="174" spans="2:10" ht="25.5" x14ac:dyDescent="0.2">
      <c r="B174" s="222">
        <v>45157</v>
      </c>
      <c r="C174" s="223" t="s">
        <v>3472</v>
      </c>
      <c r="D174" s="223"/>
      <c r="E174" s="224" t="s">
        <v>3450</v>
      </c>
      <c r="F174" s="225" t="s">
        <v>3877</v>
      </c>
      <c r="G174" s="223" t="s">
        <v>3871</v>
      </c>
      <c r="H174" s="223"/>
      <c r="I174" s="226">
        <v>13.13</v>
      </c>
      <c r="J174" s="227" t="s">
        <v>3970</v>
      </c>
    </row>
    <row r="175" spans="2:10" x14ac:dyDescent="0.2">
      <c r="B175" s="222">
        <v>45171</v>
      </c>
      <c r="C175" s="223" t="s">
        <v>3472</v>
      </c>
      <c r="D175" s="223"/>
      <c r="E175" s="224" t="s">
        <v>3450</v>
      </c>
      <c r="F175" s="225" t="s">
        <v>3863</v>
      </c>
      <c r="G175" s="223" t="s">
        <v>3872</v>
      </c>
      <c r="H175" s="223"/>
      <c r="I175" s="226">
        <v>1250</v>
      </c>
      <c r="J175" s="227" t="s">
        <v>3970</v>
      </c>
    </row>
    <row r="176" spans="2:10" ht="25.5" x14ac:dyDescent="0.2">
      <c r="B176" s="222">
        <v>45171</v>
      </c>
      <c r="C176" s="223" t="s">
        <v>3472</v>
      </c>
      <c r="D176" s="223"/>
      <c r="E176" s="224" t="s">
        <v>3450</v>
      </c>
      <c r="F176" s="225" t="s">
        <v>3878</v>
      </c>
      <c r="G176" s="223" t="s">
        <v>3872</v>
      </c>
      <c r="H176" s="223"/>
      <c r="I176" s="226">
        <v>77.5</v>
      </c>
      <c r="J176" s="227" t="s">
        <v>3970</v>
      </c>
    </row>
    <row r="177" spans="2:10" ht="25.5" x14ac:dyDescent="0.2">
      <c r="B177" s="222">
        <v>45171</v>
      </c>
      <c r="C177" s="223" t="s">
        <v>3472</v>
      </c>
      <c r="D177" s="223"/>
      <c r="E177" s="224" t="s">
        <v>3450</v>
      </c>
      <c r="F177" s="225" t="s">
        <v>3878</v>
      </c>
      <c r="G177" s="223" t="s">
        <v>3872</v>
      </c>
      <c r="H177" s="223"/>
      <c r="I177" s="226">
        <v>18.13</v>
      </c>
      <c r="J177" s="227" t="s">
        <v>3970</v>
      </c>
    </row>
    <row r="178" spans="2:10" ht="25.5" x14ac:dyDescent="0.2">
      <c r="B178" s="222">
        <v>45171</v>
      </c>
      <c r="C178" s="223" t="s">
        <v>3472</v>
      </c>
      <c r="D178" s="223"/>
      <c r="E178" s="224" t="s">
        <v>3450</v>
      </c>
      <c r="F178" s="225" t="s">
        <v>3878</v>
      </c>
      <c r="G178" s="223" t="s">
        <v>3872</v>
      </c>
      <c r="H178" s="223"/>
      <c r="I178" s="226">
        <v>125</v>
      </c>
      <c r="J178" s="227" t="s">
        <v>3970</v>
      </c>
    </row>
    <row r="179" spans="2:10" ht="25.5" x14ac:dyDescent="0.2">
      <c r="B179" s="222">
        <v>45171</v>
      </c>
      <c r="C179" s="223" t="s">
        <v>3472</v>
      </c>
      <c r="D179" s="223"/>
      <c r="E179" s="224" t="s">
        <v>3450</v>
      </c>
      <c r="F179" s="225" t="s">
        <v>3878</v>
      </c>
      <c r="G179" s="223" t="s">
        <v>3872</v>
      </c>
      <c r="H179" s="223"/>
      <c r="I179" s="226">
        <v>13.13</v>
      </c>
      <c r="J179" s="227" t="s">
        <v>3970</v>
      </c>
    </row>
    <row r="180" spans="2:10" x14ac:dyDescent="0.2">
      <c r="B180" s="222">
        <v>45185</v>
      </c>
      <c r="C180" s="223" t="s">
        <v>3472</v>
      </c>
      <c r="D180" s="223"/>
      <c r="E180" s="224" t="s">
        <v>3450</v>
      </c>
      <c r="F180" s="225" t="s">
        <v>3864</v>
      </c>
      <c r="G180" s="223" t="s">
        <v>3873</v>
      </c>
      <c r="H180" s="223"/>
      <c r="I180" s="226">
        <v>125</v>
      </c>
      <c r="J180" s="227" t="s">
        <v>3970</v>
      </c>
    </row>
    <row r="181" spans="2:10" x14ac:dyDescent="0.2">
      <c r="B181" s="222">
        <v>45185</v>
      </c>
      <c r="C181" s="223" t="s">
        <v>3472</v>
      </c>
      <c r="D181" s="223"/>
      <c r="E181" s="224" t="s">
        <v>3450</v>
      </c>
      <c r="F181" s="225" t="s">
        <v>3864</v>
      </c>
      <c r="G181" s="223" t="s">
        <v>3873</v>
      </c>
      <c r="H181" s="223"/>
      <c r="I181" s="226">
        <v>1125</v>
      </c>
      <c r="J181" s="227" t="s">
        <v>3970</v>
      </c>
    </row>
    <row r="182" spans="2:10" ht="25.5" x14ac:dyDescent="0.2">
      <c r="B182" s="222">
        <v>45185</v>
      </c>
      <c r="C182" s="223" t="s">
        <v>3472</v>
      </c>
      <c r="D182" s="223"/>
      <c r="E182" s="224" t="s">
        <v>3450</v>
      </c>
      <c r="F182" s="225" t="s">
        <v>3879</v>
      </c>
      <c r="G182" s="223" t="s">
        <v>3873</v>
      </c>
      <c r="H182" s="223"/>
      <c r="I182" s="226">
        <v>77.489999999999995</v>
      </c>
      <c r="J182" s="227" t="s">
        <v>3970</v>
      </c>
    </row>
    <row r="183" spans="2:10" ht="25.5" x14ac:dyDescent="0.2">
      <c r="B183" s="222">
        <v>45185</v>
      </c>
      <c r="C183" s="223" t="s">
        <v>3472</v>
      </c>
      <c r="D183" s="223"/>
      <c r="E183" s="224" t="s">
        <v>3450</v>
      </c>
      <c r="F183" s="225" t="s">
        <v>3879</v>
      </c>
      <c r="G183" s="223" t="s">
        <v>3873</v>
      </c>
      <c r="H183" s="223"/>
      <c r="I183" s="226">
        <v>18.12</v>
      </c>
      <c r="J183" s="227" t="s">
        <v>3970</v>
      </c>
    </row>
    <row r="184" spans="2:10" ht="25.5" x14ac:dyDescent="0.2">
      <c r="B184" s="222">
        <v>45185</v>
      </c>
      <c r="C184" s="223" t="s">
        <v>3472</v>
      </c>
      <c r="D184" s="223"/>
      <c r="E184" s="224" t="s">
        <v>3450</v>
      </c>
      <c r="F184" s="225" t="s">
        <v>3879</v>
      </c>
      <c r="G184" s="223" t="s">
        <v>3873</v>
      </c>
      <c r="H184" s="223"/>
      <c r="I184" s="226">
        <v>125</v>
      </c>
      <c r="J184" s="227" t="s">
        <v>3970</v>
      </c>
    </row>
    <row r="185" spans="2:10" ht="25.5" x14ac:dyDescent="0.2">
      <c r="B185" s="222">
        <v>45185</v>
      </c>
      <c r="C185" s="223" t="s">
        <v>3472</v>
      </c>
      <c r="D185" s="223"/>
      <c r="E185" s="224" t="s">
        <v>3450</v>
      </c>
      <c r="F185" s="225" t="s">
        <v>3879</v>
      </c>
      <c r="G185" s="223" t="s">
        <v>3873</v>
      </c>
      <c r="H185" s="223"/>
      <c r="I185" s="226">
        <v>13.12</v>
      </c>
      <c r="J185" s="227" t="s">
        <v>3970</v>
      </c>
    </row>
    <row r="186" spans="2:10" x14ac:dyDescent="0.2">
      <c r="B186" s="222">
        <v>45199</v>
      </c>
      <c r="C186" s="223" t="s">
        <v>3472</v>
      </c>
      <c r="D186" s="223"/>
      <c r="E186" s="224" t="s">
        <v>3450</v>
      </c>
      <c r="F186" s="225" t="s">
        <v>3865</v>
      </c>
      <c r="G186" s="223" t="s">
        <v>3874</v>
      </c>
      <c r="H186" s="223"/>
      <c r="I186" s="226">
        <v>1250</v>
      </c>
      <c r="J186" s="227" t="s">
        <v>3970</v>
      </c>
    </row>
    <row r="187" spans="2:10" ht="25.5" x14ac:dyDescent="0.2">
      <c r="B187" s="222">
        <v>45199</v>
      </c>
      <c r="C187" s="223" t="s">
        <v>3472</v>
      </c>
      <c r="D187" s="223"/>
      <c r="E187" s="224" t="s">
        <v>3450</v>
      </c>
      <c r="F187" s="225" t="s">
        <v>3880</v>
      </c>
      <c r="G187" s="223" t="s">
        <v>3874</v>
      </c>
      <c r="H187" s="223"/>
      <c r="I187" s="226">
        <v>77.5</v>
      </c>
      <c r="J187" s="227" t="s">
        <v>3970</v>
      </c>
    </row>
    <row r="188" spans="2:10" ht="25.5" x14ac:dyDescent="0.2">
      <c r="B188" s="222">
        <v>45199</v>
      </c>
      <c r="C188" s="223" t="s">
        <v>3472</v>
      </c>
      <c r="D188" s="223"/>
      <c r="E188" s="224" t="s">
        <v>3450</v>
      </c>
      <c r="F188" s="225" t="s">
        <v>3880</v>
      </c>
      <c r="G188" s="223" t="s">
        <v>3874</v>
      </c>
      <c r="H188" s="223"/>
      <c r="I188" s="226">
        <v>18.13</v>
      </c>
      <c r="J188" s="227" t="s">
        <v>3970</v>
      </c>
    </row>
    <row r="189" spans="2:10" ht="25.5" x14ac:dyDescent="0.2">
      <c r="B189" s="222">
        <v>45199</v>
      </c>
      <c r="C189" s="223" t="s">
        <v>3472</v>
      </c>
      <c r="D189" s="223"/>
      <c r="E189" s="224" t="s">
        <v>3450</v>
      </c>
      <c r="F189" s="225" t="s">
        <v>3880</v>
      </c>
      <c r="G189" s="223" t="s">
        <v>3874</v>
      </c>
      <c r="H189" s="223"/>
      <c r="I189" s="226">
        <v>13.13</v>
      </c>
      <c r="J189" s="227" t="s">
        <v>3970</v>
      </c>
    </row>
    <row r="190" spans="2:10" x14ac:dyDescent="0.2">
      <c r="C190" s="20"/>
      <c r="D190" s="20"/>
      <c r="F190" s="150"/>
      <c r="J190" s="37"/>
    </row>
    <row r="191" spans="2:10" x14ac:dyDescent="0.2">
      <c r="C191" s="20"/>
      <c r="D191" s="20"/>
      <c r="F191" s="150"/>
      <c r="J191" s="37"/>
    </row>
    <row r="192" spans="2:10" x14ac:dyDescent="0.2">
      <c r="B192" s="222">
        <v>45112</v>
      </c>
      <c r="C192" s="223" t="s">
        <v>3472</v>
      </c>
      <c r="D192" s="223"/>
      <c r="E192" s="224" t="s">
        <v>3777</v>
      </c>
      <c r="F192" s="225"/>
      <c r="G192" s="223" t="s">
        <v>3881</v>
      </c>
      <c r="H192" s="223"/>
      <c r="I192" s="226">
        <v>1475.46</v>
      </c>
      <c r="J192" s="227" t="s">
        <v>3970</v>
      </c>
    </row>
    <row r="193" spans="2:10" x14ac:dyDescent="0.2">
      <c r="B193" s="222">
        <v>45125</v>
      </c>
      <c r="C193" s="223" t="s">
        <v>3472</v>
      </c>
      <c r="D193" s="223"/>
      <c r="E193" s="224" t="s">
        <v>3777</v>
      </c>
      <c r="F193" s="225"/>
      <c r="G193" s="223" t="s">
        <v>3882</v>
      </c>
      <c r="H193" s="223"/>
      <c r="I193" s="226">
        <v>1475.46</v>
      </c>
      <c r="J193" s="227" t="s">
        <v>3970</v>
      </c>
    </row>
    <row r="194" spans="2:10" x14ac:dyDescent="0.2">
      <c r="B194" s="222">
        <v>45134</v>
      </c>
      <c r="C194" s="223" t="s">
        <v>3472</v>
      </c>
      <c r="D194" s="223"/>
      <c r="E194" s="224" t="s">
        <v>3777</v>
      </c>
      <c r="F194" s="225"/>
      <c r="G194" s="223" t="s">
        <v>3883</v>
      </c>
      <c r="H194" s="223"/>
      <c r="I194" s="226">
        <v>1475.46</v>
      </c>
      <c r="J194" s="227" t="s">
        <v>3970</v>
      </c>
    </row>
    <row r="195" spans="2:10" x14ac:dyDescent="0.2">
      <c r="B195" s="222">
        <v>45148</v>
      </c>
      <c r="C195" s="223" t="s">
        <v>3472</v>
      </c>
      <c r="D195" s="223"/>
      <c r="E195" s="224" t="s">
        <v>3777</v>
      </c>
      <c r="F195" s="225"/>
      <c r="G195" s="223" t="s">
        <v>3884</v>
      </c>
      <c r="H195" s="223"/>
      <c r="I195" s="226">
        <v>1639.4</v>
      </c>
      <c r="J195" s="227" t="s">
        <v>3970</v>
      </c>
    </row>
    <row r="196" spans="2:10" x14ac:dyDescent="0.2">
      <c r="B196" s="222">
        <v>45162</v>
      </c>
      <c r="C196" s="223" t="s">
        <v>3472</v>
      </c>
      <c r="D196" s="223"/>
      <c r="E196" s="224" t="s">
        <v>3777</v>
      </c>
      <c r="F196" s="225"/>
      <c r="G196" s="223" t="s">
        <v>3885</v>
      </c>
      <c r="H196" s="223"/>
      <c r="I196" s="226">
        <v>1428.58</v>
      </c>
      <c r="J196" s="227" t="s">
        <v>3970</v>
      </c>
    </row>
    <row r="197" spans="2:10" x14ac:dyDescent="0.2">
      <c r="B197" s="222">
        <v>45177</v>
      </c>
      <c r="C197" s="223" t="s">
        <v>3472</v>
      </c>
      <c r="D197" s="223"/>
      <c r="E197" s="224" t="s">
        <v>3777</v>
      </c>
      <c r="F197" s="225"/>
      <c r="G197" s="223" t="s">
        <v>3886</v>
      </c>
      <c r="H197" s="223"/>
      <c r="I197" s="226">
        <v>1428.58</v>
      </c>
      <c r="J197" s="227" t="s">
        <v>3970</v>
      </c>
    </row>
    <row r="198" spans="2:10" x14ac:dyDescent="0.2">
      <c r="B198" s="222">
        <v>45190</v>
      </c>
      <c r="C198" s="223" t="s">
        <v>3472</v>
      </c>
      <c r="D198" s="223"/>
      <c r="E198" s="224" t="s">
        <v>3777</v>
      </c>
      <c r="F198" s="225"/>
      <c r="G198" s="223" t="s">
        <v>3887</v>
      </c>
      <c r="H198" s="223"/>
      <c r="I198" s="226">
        <v>1428.58</v>
      </c>
      <c r="J198" s="227" t="s">
        <v>3970</v>
      </c>
    </row>
    <row r="199" spans="2:10" x14ac:dyDescent="0.2">
      <c r="C199" s="20"/>
      <c r="D199" s="20"/>
      <c r="F199" s="150"/>
      <c r="J199" s="37"/>
    </row>
    <row r="200" spans="2:10" x14ac:dyDescent="0.2">
      <c r="B200" s="222">
        <v>45112</v>
      </c>
      <c r="C200" s="223" t="s">
        <v>3472</v>
      </c>
      <c r="D200" s="223"/>
      <c r="E200" s="224" t="s">
        <v>3345</v>
      </c>
      <c r="F200" s="225"/>
      <c r="G200" s="223" t="s">
        <v>3888</v>
      </c>
      <c r="H200" s="223"/>
      <c r="I200" s="226">
        <v>1475.46</v>
      </c>
      <c r="J200" s="227" t="s">
        <v>3970</v>
      </c>
    </row>
    <row r="201" spans="2:10" x14ac:dyDescent="0.2">
      <c r="B201" s="222">
        <v>45125</v>
      </c>
      <c r="C201" s="223" t="s">
        <v>3472</v>
      </c>
      <c r="D201" s="223"/>
      <c r="E201" s="224" t="s">
        <v>3345</v>
      </c>
      <c r="F201" s="225"/>
      <c r="G201" s="223" t="s">
        <v>3889</v>
      </c>
      <c r="H201" s="223"/>
      <c r="I201" s="226">
        <v>1475.46</v>
      </c>
      <c r="J201" s="227" t="s">
        <v>3970</v>
      </c>
    </row>
    <row r="202" spans="2:10" x14ac:dyDescent="0.2">
      <c r="B202" s="222">
        <v>45134</v>
      </c>
      <c r="C202" s="223" t="s">
        <v>3472</v>
      </c>
      <c r="D202" s="223"/>
      <c r="E202" s="224" t="s">
        <v>3345</v>
      </c>
      <c r="F202" s="225"/>
      <c r="G202" s="223" t="s">
        <v>3890</v>
      </c>
      <c r="H202" s="223"/>
      <c r="I202" s="226">
        <v>1475.46</v>
      </c>
      <c r="J202" s="227" t="s">
        <v>3970</v>
      </c>
    </row>
    <row r="203" spans="2:10" x14ac:dyDescent="0.2">
      <c r="B203" s="222">
        <v>45134</v>
      </c>
      <c r="C203" s="223" t="s">
        <v>3472</v>
      </c>
      <c r="D203" s="223"/>
      <c r="E203" s="224" t="s">
        <v>3776</v>
      </c>
      <c r="F203" s="225"/>
      <c r="G203" s="223" t="s">
        <v>3891</v>
      </c>
      <c r="H203" s="223"/>
      <c r="I203" s="226">
        <v>1500</v>
      </c>
      <c r="J203" s="227" t="s">
        <v>3970</v>
      </c>
    </row>
    <row r="204" spans="2:10" x14ac:dyDescent="0.2">
      <c r="C204" s="20"/>
      <c r="D204" s="20"/>
      <c r="F204" s="150"/>
      <c r="J204" s="37"/>
    </row>
    <row r="205" spans="2:10" x14ac:dyDescent="0.2">
      <c r="B205" s="222">
        <v>45162</v>
      </c>
      <c r="C205" s="223" t="s">
        <v>3472</v>
      </c>
      <c r="D205" s="223"/>
      <c r="E205" s="224" t="s">
        <v>3898</v>
      </c>
      <c r="F205" s="225"/>
      <c r="G205" s="223" t="s">
        <v>3900</v>
      </c>
      <c r="H205" s="223"/>
      <c r="I205" s="226">
        <v>1428.58</v>
      </c>
      <c r="J205" s="227" t="s">
        <v>3970</v>
      </c>
    </row>
    <row r="206" spans="2:10" x14ac:dyDescent="0.2">
      <c r="B206" s="222">
        <v>45177</v>
      </c>
      <c r="C206" s="223" t="s">
        <v>3472</v>
      </c>
      <c r="D206" s="223"/>
      <c r="E206" s="224" t="s">
        <v>3898</v>
      </c>
      <c r="F206" s="225"/>
      <c r="G206" s="223" t="s">
        <v>3901</v>
      </c>
      <c r="H206" s="223"/>
      <c r="I206" s="226">
        <v>1428.58</v>
      </c>
      <c r="J206" s="227" t="s">
        <v>3970</v>
      </c>
    </row>
    <row r="207" spans="2:10" x14ac:dyDescent="0.2">
      <c r="B207" s="222">
        <v>45190</v>
      </c>
      <c r="C207" s="223" t="s">
        <v>3472</v>
      </c>
      <c r="D207" s="223"/>
      <c r="E207" s="224" t="s">
        <v>3898</v>
      </c>
      <c r="F207" s="225"/>
      <c r="G207" s="223" t="s">
        <v>3902</v>
      </c>
      <c r="H207" s="223"/>
      <c r="I207" s="226">
        <v>1428.58</v>
      </c>
      <c r="J207" s="227" t="s">
        <v>3970</v>
      </c>
    </row>
    <row r="208" spans="2:10" x14ac:dyDescent="0.2">
      <c r="B208" s="222">
        <v>45148</v>
      </c>
      <c r="C208" s="223" t="s">
        <v>3472</v>
      </c>
      <c r="D208" s="223"/>
      <c r="E208" s="224" t="s">
        <v>3899</v>
      </c>
      <c r="F208" s="225"/>
      <c r="G208" s="223" t="s">
        <v>3903</v>
      </c>
      <c r="H208" s="223"/>
      <c r="I208" s="226">
        <v>1639.4</v>
      </c>
      <c r="J208" s="227" t="s">
        <v>3970</v>
      </c>
    </row>
    <row r="209" spans="2:10" x14ac:dyDescent="0.2">
      <c r="B209" s="222">
        <v>45162</v>
      </c>
      <c r="C209" s="223" t="s">
        <v>3472</v>
      </c>
      <c r="D209" s="223"/>
      <c r="E209" s="224" t="s">
        <v>3899</v>
      </c>
      <c r="F209" s="225"/>
      <c r="G209" s="223" t="s">
        <v>3904</v>
      </c>
      <c r="H209" s="223"/>
      <c r="I209" s="226">
        <v>1428.58</v>
      </c>
      <c r="J209" s="227" t="s">
        <v>3970</v>
      </c>
    </row>
    <row r="210" spans="2:10" x14ac:dyDescent="0.2">
      <c r="B210" s="222">
        <v>45177</v>
      </c>
      <c r="C210" s="223" t="s">
        <v>3472</v>
      </c>
      <c r="D210" s="223"/>
      <c r="E210" s="224" t="s">
        <v>3899</v>
      </c>
      <c r="F210" s="225"/>
      <c r="G210" s="223" t="s">
        <v>3905</v>
      </c>
      <c r="H210" s="223"/>
      <c r="I210" s="226">
        <v>1428.58</v>
      </c>
      <c r="J210" s="227" t="s">
        <v>3970</v>
      </c>
    </row>
    <row r="211" spans="2:10" x14ac:dyDescent="0.2">
      <c r="B211" s="222">
        <v>45190</v>
      </c>
      <c r="C211" s="223" t="s">
        <v>3472</v>
      </c>
      <c r="D211" s="223"/>
      <c r="E211" s="224" t="s">
        <v>3899</v>
      </c>
      <c r="F211" s="225"/>
      <c r="G211" s="223" t="s">
        <v>3906</v>
      </c>
      <c r="H211" s="223"/>
      <c r="I211" s="226">
        <v>1428.58</v>
      </c>
      <c r="J211" s="227" t="s">
        <v>3970</v>
      </c>
    </row>
    <row r="212" spans="2:10" x14ac:dyDescent="0.2">
      <c r="C212" s="20"/>
      <c r="D212" s="20"/>
      <c r="F212" s="150"/>
      <c r="J212" s="37"/>
    </row>
    <row r="213" spans="2:10" x14ac:dyDescent="0.2">
      <c r="B213" s="222">
        <v>45131</v>
      </c>
      <c r="C213" s="223" t="s">
        <v>3472</v>
      </c>
      <c r="D213" s="223"/>
      <c r="E213" s="224" t="s">
        <v>3656</v>
      </c>
      <c r="F213" s="225"/>
      <c r="G213" s="223" t="s">
        <v>3908</v>
      </c>
      <c r="H213" s="223"/>
      <c r="I213" s="226">
        <v>1587</v>
      </c>
      <c r="J213" s="227" t="s">
        <v>3970</v>
      </c>
    </row>
    <row r="214" spans="2:10" x14ac:dyDescent="0.2">
      <c r="B214" s="222">
        <v>45132</v>
      </c>
      <c r="C214" s="223" t="s">
        <v>3472</v>
      </c>
      <c r="D214" s="223"/>
      <c r="E214" s="224" t="s">
        <v>3802</v>
      </c>
      <c r="F214" s="225"/>
      <c r="G214" s="223" t="s">
        <v>3909</v>
      </c>
      <c r="H214" s="223"/>
      <c r="I214" s="226">
        <v>5250</v>
      </c>
      <c r="J214" s="227" t="s">
        <v>3970</v>
      </c>
    </row>
    <row r="215" spans="2:10" x14ac:dyDescent="0.2">
      <c r="B215" s="222">
        <v>45142</v>
      </c>
      <c r="C215" s="223" t="s">
        <v>3472</v>
      </c>
      <c r="D215" s="223"/>
      <c r="E215" s="224" t="s">
        <v>3656</v>
      </c>
      <c r="F215" s="225"/>
      <c r="G215" s="223" t="s">
        <v>3910</v>
      </c>
      <c r="H215" s="223"/>
      <c r="I215" s="226">
        <v>89976</v>
      </c>
      <c r="J215" s="227" t="s">
        <v>3970</v>
      </c>
    </row>
    <row r="216" spans="2:10" x14ac:dyDescent="0.2">
      <c r="B216" s="222">
        <v>45160</v>
      </c>
      <c r="C216" s="223" t="s">
        <v>3472</v>
      </c>
      <c r="D216" s="223"/>
      <c r="E216" s="224" t="s">
        <v>3907</v>
      </c>
      <c r="F216" s="225"/>
      <c r="G216" s="223" t="s">
        <v>3911</v>
      </c>
      <c r="H216" s="223"/>
      <c r="I216" s="226">
        <v>587.96</v>
      </c>
      <c r="J216" s="227" t="s">
        <v>3970</v>
      </c>
    </row>
    <row r="217" spans="2:10" x14ac:dyDescent="0.2">
      <c r="C217" s="20"/>
      <c r="D217" s="20"/>
      <c r="F217" s="150"/>
      <c r="J217" s="37"/>
    </row>
    <row r="218" spans="2:10" x14ac:dyDescent="0.2">
      <c r="B218" s="222"/>
      <c r="C218" s="223"/>
      <c r="D218" s="223"/>
      <c r="E218" s="224" t="s">
        <v>3656</v>
      </c>
      <c r="F218" s="225"/>
      <c r="G218" s="223" t="s">
        <v>3916</v>
      </c>
      <c r="H218" s="223"/>
      <c r="I218" s="226">
        <v>10000</v>
      </c>
      <c r="J218" s="227" t="s">
        <v>3970</v>
      </c>
    </row>
    <row r="219" spans="2:10" x14ac:dyDescent="0.2">
      <c r="C219" s="20"/>
      <c r="D219" s="20"/>
      <c r="F219" s="150"/>
      <c r="J219" s="37"/>
    </row>
    <row r="220" spans="2:10" ht="25.5" x14ac:dyDescent="0.2">
      <c r="B220" s="222"/>
      <c r="C220" s="223"/>
      <c r="D220" s="223"/>
      <c r="E220" s="224" t="s">
        <v>3913</v>
      </c>
      <c r="F220" s="225" t="s">
        <v>3915</v>
      </c>
      <c r="G220" s="223"/>
      <c r="H220" s="223"/>
      <c r="I220" s="226">
        <v>1643.88</v>
      </c>
      <c r="J220" s="228" t="s">
        <v>3974</v>
      </c>
    </row>
    <row r="221" spans="2:10" ht="25.5" x14ac:dyDescent="0.2">
      <c r="B221" s="222"/>
      <c r="C221" s="223"/>
      <c r="D221" s="223"/>
      <c r="E221" s="224" t="s">
        <v>3562</v>
      </c>
      <c r="F221" s="225" t="s">
        <v>3914</v>
      </c>
      <c r="G221" s="223"/>
      <c r="H221" s="223"/>
      <c r="I221" s="226">
        <v>11507</v>
      </c>
      <c r="J221" s="228" t="s">
        <v>3912</v>
      </c>
    </row>
    <row r="222" spans="2:10" ht="13.5" x14ac:dyDescent="0.25">
      <c r="B222" s="157"/>
      <c r="C222" s="20"/>
      <c r="D222" s="20"/>
      <c r="E222" s="156"/>
      <c r="F222" s="153"/>
      <c r="G222" s="154"/>
      <c r="H222" s="153"/>
      <c r="I222" s="155"/>
      <c r="J222" s="169"/>
    </row>
    <row r="223" spans="2:10" ht="13.5" x14ac:dyDescent="0.25">
      <c r="B223" s="157"/>
      <c r="C223" s="20"/>
      <c r="D223" s="20"/>
      <c r="E223" s="156"/>
      <c r="F223" s="153"/>
      <c r="G223" s="154"/>
      <c r="H223" s="153"/>
      <c r="I223" s="155"/>
      <c r="J223" s="169"/>
    </row>
    <row r="224" spans="2:10" x14ac:dyDescent="0.2">
      <c r="B224" s="229">
        <v>45199</v>
      </c>
      <c r="C224" s="230" t="s">
        <v>3472</v>
      </c>
      <c r="D224" s="230"/>
      <c r="E224" s="231" t="s">
        <v>3656</v>
      </c>
      <c r="F224" s="232"/>
      <c r="G224" s="230" t="s">
        <v>3965</v>
      </c>
      <c r="H224" s="230"/>
      <c r="I224" s="233">
        <v>3750</v>
      </c>
      <c r="J224" s="234" t="s">
        <v>3967</v>
      </c>
    </row>
    <row r="225" spans="2:10" x14ac:dyDescent="0.2">
      <c r="B225" s="229">
        <v>45199</v>
      </c>
      <c r="C225" s="230" t="s">
        <v>3472</v>
      </c>
      <c r="D225" s="230"/>
      <c r="E225" s="231" t="s">
        <v>3656</v>
      </c>
      <c r="F225" s="232"/>
      <c r="G225" s="230" t="s">
        <v>3966</v>
      </c>
      <c r="H225" s="230"/>
      <c r="I225" s="233">
        <v>8750</v>
      </c>
      <c r="J225" s="234" t="s">
        <v>3967</v>
      </c>
    </row>
    <row r="226" spans="2:10" x14ac:dyDescent="0.2">
      <c r="C226" s="20"/>
      <c r="D226" s="20"/>
      <c r="F226" s="150"/>
      <c r="J226" s="37"/>
    </row>
    <row r="227" spans="2:10" x14ac:dyDescent="0.2">
      <c r="B227" s="2">
        <v>45211</v>
      </c>
      <c r="C227" s="20" t="s">
        <v>3472</v>
      </c>
      <c r="D227" s="20"/>
      <c r="E227" s="3" t="s">
        <v>3777</v>
      </c>
      <c r="F227" s="150"/>
      <c r="G227" s="20" t="s">
        <v>3918</v>
      </c>
      <c r="I227" s="199">
        <v>1428.58</v>
      </c>
      <c r="J227" s="37"/>
    </row>
    <row r="228" spans="2:10" x14ac:dyDescent="0.2">
      <c r="B228" s="2">
        <v>45211</v>
      </c>
      <c r="C228" s="20" t="s">
        <v>3472</v>
      </c>
      <c r="D228" s="20"/>
      <c r="E228" s="3" t="s">
        <v>3898</v>
      </c>
      <c r="F228" s="150"/>
      <c r="G228" s="20" t="s">
        <v>3919</v>
      </c>
      <c r="I228" s="199">
        <v>1428.58</v>
      </c>
      <c r="J228" s="37"/>
    </row>
    <row r="229" spans="2:10" x14ac:dyDescent="0.2">
      <c r="B229" s="2">
        <v>45211</v>
      </c>
      <c r="C229" s="20" t="s">
        <v>3472</v>
      </c>
      <c r="D229" s="20"/>
      <c r="E229" s="3" t="s">
        <v>3899</v>
      </c>
      <c r="F229" s="150"/>
      <c r="G229" s="20" t="s">
        <v>3920</v>
      </c>
      <c r="I229" s="199">
        <v>1428.58</v>
      </c>
      <c r="J229" s="37"/>
    </row>
    <row r="230" spans="2:10" x14ac:dyDescent="0.2">
      <c r="B230" s="2">
        <v>45216</v>
      </c>
      <c r="C230" s="20" t="s">
        <v>3472</v>
      </c>
      <c r="D230" s="20"/>
      <c r="E230" s="3" t="s">
        <v>3779</v>
      </c>
      <c r="F230" s="150"/>
      <c r="G230" s="20" t="s">
        <v>3921</v>
      </c>
      <c r="I230" s="199">
        <v>500</v>
      </c>
      <c r="J230" s="37"/>
    </row>
    <row r="231" spans="2:10" x14ac:dyDescent="0.2">
      <c r="B231" s="2">
        <v>45225</v>
      </c>
      <c r="C231" s="20" t="s">
        <v>3472</v>
      </c>
      <c r="D231" s="20"/>
      <c r="E231" s="3" t="s">
        <v>3899</v>
      </c>
      <c r="F231" s="150"/>
      <c r="G231" s="20" t="s">
        <v>3922</v>
      </c>
      <c r="I231" s="199">
        <v>1428.58</v>
      </c>
      <c r="J231" s="37"/>
    </row>
    <row r="232" spans="2:10" x14ac:dyDescent="0.2">
      <c r="B232" s="2">
        <v>45225</v>
      </c>
      <c r="C232" s="20" t="s">
        <v>3472</v>
      </c>
      <c r="D232" s="20"/>
      <c r="E232" s="3" t="s">
        <v>3898</v>
      </c>
      <c r="F232" s="150"/>
      <c r="G232" s="20" t="s">
        <v>3923</v>
      </c>
      <c r="I232" s="199">
        <v>1428.58</v>
      </c>
      <c r="J232" s="37"/>
    </row>
    <row r="233" spans="2:10" x14ac:dyDescent="0.2">
      <c r="B233" s="2">
        <v>45225</v>
      </c>
      <c r="C233" s="20" t="s">
        <v>3472</v>
      </c>
      <c r="D233" s="20"/>
      <c r="E233" s="3" t="s">
        <v>3777</v>
      </c>
      <c r="F233" s="150"/>
      <c r="G233" s="20" t="s">
        <v>3924</v>
      </c>
      <c r="I233" s="199">
        <v>1428.58</v>
      </c>
      <c r="J233" s="37"/>
    </row>
    <row r="234" spans="2:10" x14ac:dyDescent="0.2">
      <c r="B234" s="2">
        <v>45233</v>
      </c>
      <c r="C234" s="20" t="s">
        <v>3472</v>
      </c>
      <c r="D234" s="20"/>
      <c r="E234" s="3" t="s">
        <v>3907</v>
      </c>
      <c r="F234" s="150"/>
      <c r="G234" s="20" t="s">
        <v>3925</v>
      </c>
      <c r="I234" s="199">
        <v>293.98</v>
      </c>
      <c r="J234" s="37"/>
    </row>
    <row r="235" spans="2:10" x14ac:dyDescent="0.2">
      <c r="B235" s="2">
        <v>45237</v>
      </c>
      <c r="C235" s="20" t="s">
        <v>3472</v>
      </c>
      <c r="D235" s="20"/>
      <c r="E235" s="3" t="s">
        <v>3898</v>
      </c>
      <c r="F235" s="150"/>
      <c r="G235" s="20" t="s">
        <v>3926</v>
      </c>
      <c r="I235" s="199">
        <v>1428.58</v>
      </c>
      <c r="J235" s="37"/>
    </row>
    <row r="236" spans="2:10" x14ac:dyDescent="0.2">
      <c r="B236" s="2">
        <v>45237</v>
      </c>
      <c r="C236" s="20" t="s">
        <v>3472</v>
      </c>
      <c r="D236" s="20"/>
      <c r="E236" s="3" t="s">
        <v>3899</v>
      </c>
      <c r="F236" s="150"/>
      <c r="G236" s="20" t="s">
        <v>3927</v>
      </c>
      <c r="I236" s="199">
        <v>1428.58</v>
      </c>
      <c r="J236" s="37"/>
    </row>
    <row r="237" spans="2:10" x14ac:dyDescent="0.2">
      <c r="B237" s="2">
        <v>45237</v>
      </c>
      <c r="C237" s="20" t="s">
        <v>3472</v>
      </c>
      <c r="D237" s="20"/>
      <c r="E237" s="3" t="s">
        <v>3777</v>
      </c>
      <c r="F237" s="150"/>
      <c r="G237" s="20" t="s">
        <v>3928</v>
      </c>
      <c r="I237" s="199">
        <v>1428.58</v>
      </c>
      <c r="J237" s="37"/>
    </row>
    <row r="238" spans="2:10" x14ac:dyDescent="0.2">
      <c r="B238" s="2">
        <v>45251</v>
      </c>
      <c r="C238" s="20" t="s">
        <v>3472</v>
      </c>
      <c r="D238" s="20"/>
      <c r="E238" s="3" t="s">
        <v>3907</v>
      </c>
      <c r="F238" s="150"/>
      <c r="G238" s="20" t="s">
        <v>3929</v>
      </c>
      <c r="I238" s="199">
        <v>31.92</v>
      </c>
      <c r="J238" s="37"/>
    </row>
    <row r="239" spans="2:10" x14ac:dyDescent="0.2">
      <c r="B239" s="2">
        <v>45252</v>
      </c>
      <c r="C239" s="20" t="s">
        <v>3472</v>
      </c>
      <c r="D239" s="20"/>
      <c r="E239" s="3" t="s">
        <v>3777</v>
      </c>
      <c r="F239" s="150"/>
      <c r="G239" s="20" t="s">
        <v>3930</v>
      </c>
      <c r="I239" s="199">
        <v>1428.58</v>
      </c>
      <c r="J239" s="37"/>
    </row>
    <row r="240" spans="2:10" x14ac:dyDescent="0.2">
      <c r="B240" s="2">
        <v>45252</v>
      </c>
      <c r="C240" s="20" t="s">
        <v>3472</v>
      </c>
      <c r="D240" s="20"/>
      <c r="E240" s="3" t="s">
        <v>3899</v>
      </c>
      <c r="F240" s="150"/>
      <c r="G240" s="20" t="s">
        <v>3931</v>
      </c>
      <c r="I240" s="199">
        <v>1428.58</v>
      </c>
      <c r="J240" s="37"/>
    </row>
    <row r="241" spans="2:10" x14ac:dyDescent="0.2">
      <c r="B241" s="2">
        <v>45252</v>
      </c>
      <c r="C241" s="20" t="s">
        <v>3472</v>
      </c>
      <c r="D241" s="20"/>
      <c r="E241" s="3" t="s">
        <v>3898</v>
      </c>
      <c r="F241" s="150"/>
      <c r="G241" s="20" t="s">
        <v>3932</v>
      </c>
      <c r="I241" s="199">
        <v>1428.58</v>
      </c>
      <c r="J241" s="37"/>
    </row>
    <row r="242" spans="2:10" x14ac:dyDescent="0.2">
      <c r="B242" s="2">
        <v>45265</v>
      </c>
      <c r="C242" s="20" t="s">
        <v>3472</v>
      </c>
      <c r="D242" s="20"/>
      <c r="E242" s="3" t="s">
        <v>3777</v>
      </c>
      <c r="F242" s="150"/>
      <c r="G242" s="20" t="s">
        <v>3933</v>
      </c>
      <c r="I242" s="199">
        <v>1428.58</v>
      </c>
      <c r="J242" s="37"/>
    </row>
    <row r="243" spans="2:10" x14ac:dyDescent="0.2">
      <c r="B243" s="2">
        <v>45265</v>
      </c>
      <c r="C243" s="20" t="s">
        <v>3472</v>
      </c>
      <c r="D243" s="20"/>
      <c r="E243" s="3" t="s">
        <v>3899</v>
      </c>
      <c r="F243" s="150"/>
      <c r="G243" s="20" t="s">
        <v>3934</v>
      </c>
      <c r="I243" s="199">
        <v>1428.58</v>
      </c>
      <c r="J243" s="37"/>
    </row>
    <row r="244" spans="2:10" x14ac:dyDescent="0.2">
      <c r="B244" s="2">
        <v>45268</v>
      </c>
      <c r="C244" s="20" t="s">
        <v>3472</v>
      </c>
      <c r="D244" s="20"/>
      <c r="E244" s="3" t="s">
        <v>3898</v>
      </c>
      <c r="F244" s="150"/>
      <c r="G244" s="20" t="s">
        <v>3935</v>
      </c>
      <c r="I244" s="199">
        <v>1428.58</v>
      </c>
      <c r="J244" s="37"/>
    </row>
    <row r="245" spans="2:10" x14ac:dyDescent="0.2">
      <c r="B245" s="2">
        <v>45238</v>
      </c>
      <c r="C245" s="20" t="s">
        <v>3472</v>
      </c>
      <c r="D245" s="20"/>
      <c r="E245" s="3" t="s">
        <v>3907</v>
      </c>
      <c r="F245" s="150"/>
      <c r="G245" s="20" t="s">
        <v>3936</v>
      </c>
      <c r="I245" s="199">
        <v>289.99</v>
      </c>
      <c r="J245" s="37"/>
    </row>
    <row r="246" spans="2:10" x14ac:dyDescent="0.2">
      <c r="B246" s="2">
        <v>45279</v>
      </c>
      <c r="C246" s="20" t="s">
        <v>3472</v>
      </c>
      <c r="D246" s="20"/>
      <c r="E246" s="3" t="s">
        <v>3907</v>
      </c>
      <c r="F246" s="150"/>
      <c r="G246" s="20" t="s">
        <v>3937</v>
      </c>
      <c r="I246" s="199">
        <v>289</v>
      </c>
      <c r="J246" s="37"/>
    </row>
    <row r="247" spans="2:10" x14ac:dyDescent="0.2">
      <c r="B247" s="2">
        <v>45279</v>
      </c>
      <c r="C247" s="20" t="s">
        <v>3472</v>
      </c>
      <c r="D247" s="20"/>
      <c r="E247" s="3" t="s">
        <v>3898</v>
      </c>
      <c r="F247" s="150"/>
      <c r="G247" s="20" t="s">
        <v>3938</v>
      </c>
      <c r="I247" s="199">
        <v>1428.58</v>
      </c>
      <c r="J247" s="37"/>
    </row>
    <row r="248" spans="2:10" x14ac:dyDescent="0.2">
      <c r="B248" s="2">
        <v>45279</v>
      </c>
      <c r="C248" s="20" t="s">
        <v>3472</v>
      </c>
      <c r="D248" s="20"/>
      <c r="E248" s="3" t="s">
        <v>3777</v>
      </c>
      <c r="F248" s="150"/>
      <c r="G248" s="20" t="s">
        <v>3939</v>
      </c>
      <c r="I248" s="199">
        <v>1428.58</v>
      </c>
      <c r="J248" s="37"/>
    </row>
    <row r="249" spans="2:10" x14ac:dyDescent="0.2">
      <c r="B249" s="2">
        <v>45279</v>
      </c>
      <c r="C249" s="20" t="s">
        <v>3472</v>
      </c>
      <c r="D249" s="20"/>
      <c r="E249" s="3" t="s">
        <v>3899</v>
      </c>
      <c r="F249" s="150"/>
      <c r="G249" s="20" t="s">
        <v>3940</v>
      </c>
      <c r="I249" s="199">
        <v>1428.58</v>
      </c>
      <c r="J249" s="37"/>
    </row>
    <row r="250" spans="2:10" x14ac:dyDescent="0.2">
      <c r="B250" s="2">
        <v>45289</v>
      </c>
      <c r="C250" s="20" t="s">
        <v>3472</v>
      </c>
      <c r="D250" s="20"/>
      <c r="E250" s="3" t="s">
        <v>3777</v>
      </c>
      <c r="F250" s="150"/>
      <c r="G250" s="20" t="s">
        <v>3941</v>
      </c>
      <c r="I250" s="199">
        <v>1428.58</v>
      </c>
      <c r="J250" s="37"/>
    </row>
    <row r="251" spans="2:10" x14ac:dyDescent="0.2">
      <c r="B251" s="2">
        <v>45289</v>
      </c>
      <c r="C251" s="20" t="s">
        <v>3472</v>
      </c>
      <c r="D251" s="20"/>
      <c r="E251" s="3" t="s">
        <v>3899</v>
      </c>
      <c r="F251" s="150"/>
      <c r="G251" s="20" t="s">
        <v>3942</v>
      </c>
      <c r="I251" s="199">
        <v>1428.58</v>
      </c>
      <c r="J251" s="37"/>
    </row>
    <row r="252" spans="2:10" x14ac:dyDescent="0.2">
      <c r="C252" s="20"/>
      <c r="D252" s="20"/>
      <c r="F252" s="150"/>
      <c r="J252" s="37"/>
    </row>
    <row r="253" spans="2:10" x14ac:dyDescent="0.2">
      <c r="B253" s="2">
        <v>45254</v>
      </c>
      <c r="C253" s="20" t="s">
        <v>3472</v>
      </c>
      <c r="D253" s="20"/>
      <c r="E253" s="3" t="s">
        <v>3943</v>
      </c>
      <c r="F253" s="150"/>
      <c r="G253" s="20" t="s">
        <v>3944</v>
      </c>
      <c r="I253" s="4">
        <v>1619.94</v>
      </c>
      <c r="J253" s="37"/>
    </row>
    <row r="254" spans="2:10" x14ac:dyDescent="0.2">
      <c r="C254" s="20"/>
      <c r="D254" s="20"/>
      <c r="F254" s="150"/>
      <c r="J254" s="37"/>
    </row>
    <row r="255" spans="2:10" ht="25.5" x14ac:dyDescent="0.2">
      <c r="B255" s="2">
        <v>45213</v>
      </c>
      <c r="C255" s="20" t="s">
        <v>3472</v>
      </c>
      <c r="D255" s="20"/>
      <c r="E255" s="3" t="s">
        <v>3450</v>
      </c>
      <c r="F255" s="150" t="s">
        <v>3957</v>
      </c>
      <c r="G255" s="150" t="s">
        <v>3945</v>
      </c>
      <c r="I255" s="4">
        <v>1250</v>
      </c>
      <c r="J255" s="37"/>
    </row>
    <row r="256" spans="2:10" ht="25.5" x14ac:dyDescent="0.2">
      <c r="B256" s="2">
        <v>45227</v>
      </c>
      <c r="C256" s="20" t="s">
        <v>3472</v>
      </c>
      <c r="D256" s="20"/>
      <c r="E256" s="3" t="s">
        <v>3450</v>
      </c>
      <c r="F256" s="150" t="s">
        <v>3957</v>
      </c>
      <c r="G256" s="150" t="s">
        <v>3946</v>
      </c>
      <c r="I256" s="4">
        <v>1250</v>
      </c>
      <c r="J256" s="37"/>
    </row>
    <row r="257" spans="2:10" ht="25.5" x14ac:dyDescent="0.2">
      <c r="B257" s="2">
        <v>45241</v>
      </c>
      <c r="C257" s="20" t="s">
        <v>3472</v>
      </c>
      <c r="D257" s="20"/>
      <c r="E257" s="3" t="s">
        <v>3450</v>
      </c>
      <c r="F257" s="150" t="s">
        <v>3957</v>
      </c>
      <c r="G257" s="150" t="s">
        <v>3947</v>
      </c>
      <c r="I257" s="4">
        <v>1250</v>
      </c>
      <c r="J257" s="37"/>
    </row>
    <row r="258" spans="2:10" ht="25.5" x14ac:dyDescent="0.2">
      <c r="B258" s="2">
        <v>45255</v>
      </c>
      <c r="C258" s="20" t="s">
        <v>3472</v>
      </c>
      <c r="D258" s="20"/>
      <c r="E258" s="3" t="s">
        <v>3450</v>
      </c>
      <c r="F258" s="150" t="s">
        <v>3957</v>
      </c>
      <c r="G258" s="150" t="s">
        <v>3948</v>
      </c>
      <c r="I258" s="4">
        <v>1250</v>
      </c>
      <c r="J258" s="37"/>
    </row>
    <row r="259" spans="2:10" ht="25.5" x14ac:dyDescent="0.2">
      <c r="B259" s="2">
        <v>45269</v>
      </c>
      <c r="C259" s="20" t="s">
        <v>3472</v>
      </c>
      <c r="D259" s="20"/>
      <c r="E259" s="3" t="s">
        <v>3450</v>
      </c>
      <c r="F259" s="150" t="s">
        <v>3957</v>
      </c>
      <c r="G259" s="150" t="s">
        <v>3949</v>
      </c>
      <c r="I259" s="4">
        <v>1250</v>
      </c>
      <c r="J259" s="37"/>
    </row>
    <row r="260" spans="2:10" ht="25.5" x14ac:dyDescent="0.2">
      <c r="B260" s="2">
        <v>45283</v>
      </c>
      <c r="C260" s="20" t="s">
        <v>3472</v>
      </c>
      <c r="D260" s="20"/>
      <c r="E260" s="3" t="s">
        <v>3450</v>
      </c>
      <c r="F260" s="150" t="s">
        <v>3957</v>
      </c>
      <c r="G260" s="150" t="s">
        <v>3950</v>
      </c>
      <c r="I260" s="4">
        <v>1250</v>
      </c>
      <c r="J260" s="37"/>
    </row>
    <row r="261" spans="2:10" ht="25.5" x14ac:dyDescent="0.2">
      <c r="B261" s="2">
        <v>45213</v>
      </c>
      <c r="C261" s="20" t="s">
        <v>3472</v>
      </c>
      <c r="D261" s="20"/>
      <c r="E261" s="3" t="s">
        <v>3450</v>
      </c>
      <c r="F261" s="150" t="s">
        <v>3957</v>
      </c>
      <c r="G261" s="150" t="s">
        <v>3951</v>
      </c>
      <c r="I261" s="4">
        <v>77.5</v>
      </c>
      <c r="J261" s="37"/>
    </row>
    <row r="262" spans="2:10" ht="25.5" x14ac:dyDescent="0.2">
      <c r="B262" s="2">
        <v>45227</v>
      </c>
      <c r="C262" s="20" t="s">
        <v>3472</v>
      </c>
      <c r="D262" s="20"/>
      <c r="E262" s="3" t="s">
        <v>3450</v>
      </c>
      <c r="F262" s="150" t="s">
        <v>3957</v>
      </c>
      <c r="G262" s="150" t="s">
        <v>3952</v>
      </c>
      <c r="I262" s="4">
        <v>77.5</v>
      </c>
      <c r="J262" s="37"/>
    </row>
    <row r="263" spans="2:10" ht="25.5" x14ac:dyDescent="0.2">
      <c r="B263" s="2">
        <v>45241</v>
      </c>
      <c r="C263" s="20" t="s">
        <v>3472</v>
      </c>
      <c r="D263" s="20"/>
      <c r="E263" s="3" t="s">
        <v>3450</v>
      </c>
      <c r="F263" s="150" t="s">
        <v>3957</v>
      </c>
      <c r="G263" s="150" t="s">
        <v>3953</v>
      </c>
      <c r="I263" s="4">
        <v>77.5</v>
      </c>
      <c r="J263" s="37"/>
    </row>
    <row r="264" spans="2:10" ht="25.5" x14ac:dyDescent="0.2">
      <c r="B264" s="2">
        <v>45255</v>
      </c>
      <c r="C264" s="20" t="s">
        <v>3472</v>
      </c>
      <c r="D264" s="20"/>
      <c r="E264" s="3" t="s">
        <v>3450</v>
      </c>
      <c r="F264" s="150" t="s">
        <v>3957</v>
      </c>
      <c r="G264" s="150" t="s">
        <v>3954</v>
      </c>
      <c r="I264" s="4">
        <v>77.5</v>
      </c>
      <c r="J264" s="37"/>
    </row>
    <row r="265" spans="2:10" ht="25.5" x14ac:dyDescent="0.2">
      <c r="B265" s="2">
        <v>45269</v>
      </c>
      <c r="C265" s="20" t="s">
        <v>3472</v>
      </c>
      <c r="D265" s="20"/>
      <c r="E265" s="3" t="s">
        <v>3450</v>
      </c>
      <c r="F265" s="150" t="s">
        <v>3957</v>
      </c>
      <c r="G265" s="150" t="s">
        <v>3955</v>
      </c>
      <c r="I265" s="4">
        <v>77.5</v>
      </c>
      <c r="J265" s="37"/>
    </row>
    <row r="266" spans="2:10" ht="25.5" x14ac:dyDescent="0.2">
      <c r="B266" s="2">
        <v>45283</v>
      </c>
      <c r="C266" s="20" t="s">
        <v>3472</v>
      </c>
      <c r="D266" s="20"/>
      <c r="E266" s="3" t="s">
        <v>3450</v>
      </c>
      <c r="F266" s="150" t="s">
        <v>3957</v>
      </c>
      <c r="G266" s="150" t="s">
        <v>3956</v>
      </c>
      <c r="I266" s="4">
        <v>77.5</v>
      </c>
      <c r="J266" s="37"/>
    </row>
    <row r="267" spans="2:10" ht="25.5" x14ac:dyDescent="0.2">
      <c r="B267" s="2">
        <v>45213</v>
      </c>
      <c r="C267" s="20" t="s">
        <v>3472</v>
      </c>
      <c r="D267" s="20"/>
      <c r="E267" s="3" t="s">
        <v>3450</v>
      </c>
      <c r="F267" s="150" t="s">
        <v>3957</v>
      </c>
      <c r="G267" s="150" t="s">
        <v>3951</v>
      </c>
      <c r="I267" s="4">
        <v>18.13</v>
      </c>
      <c r="J267" s="37"/>
    </row>
    <row r="268" spans="2:10" ht="25.5" x14ac:dyDescent="0.2">
      <c r="B268" s="2">
        <v>45227</v>
      </c>
      <c r="C268" s="20" t="s">
        <v>3472</v>
      </c>
      <c r="D268" s="20"/>
      <c r="E268" s="3" t="s">
        <v>3450</v>
      </c>
      <c r="F268" s="150" t="s">
        <v>3957</v>
      </c>
      <c r="G268" s="150" t="s">
        <v>3952</v>
      </c>
      <c r="I268" s="4">
        <v>18.13</v>
      </c>
      <c r="J268" s="37"/>
    </row>
    <row r="269" spans="2:10" ht="25.5" x14ac:dyDescent="0.2">
      <c r="B269" s="2">
        <v>45241</v>
      </c>
      <c r="C269" s="20" t="s">
        <v>3472</v>
      </c>
      <c r="D269" s="20"/>
      <c r="E269" s="3" t="s">
        <v>3450</v>
      </c>
      <c r="F269" s="150" t="s">
        <v>3957</v>
      </c>
      <c r="G269" s="150" t="s">
        <v>3953</v>
      </c>
      <c r="I269" s="4">
        <v>18.13</v>
      </c>
      <c r="J269" s="37"/>
    </row>
    <row r="270" spans="2:10" ht="25.5" x14ac:dyDescent="0.2">
      <c r="B270" s="2">
        <v>45255</v>
      </c>
      <c r="C270" s="20" t="s">
        <v>3472</v>
      </c>
      <c r="D270" s="20"/>
      <c r="E270" s="3" t="s">
        <v>3450</v>
      </c>
      <c r="F270" s="150" t="s">
        <v>3957</v>
      </c>
      <c r="G270" s="150" t="s">
        <v>3954</v>
      </c>
      <c r="I270" s="4">
        <v>18.13</v>
      </c>
      <c r="J270" s="37"/>
    </row>
    <row r="271" spans="2:10" ht="25.5" x14ac:dyDescent="0.2">
      <c r="B271" s="2">
        <v>45269</v>
      </c>
      <c r="C271" s="20" t="s">
        <v>3472</v>
      </c>
      <c r="D271" s="20"/>
      <c r="E271" s="3" t="s">
        <v>3450</v>
      </c>
      <c r="F271" s="150" t="s">
        <v>3957</v>
      </c>
      <c r="G271" s="150" t="s">
        <v>3955</v>
      </c>
      <c r="I271" s="4">
        <v>18.13</v>
      </c>
      <c r="J271" s="37"/>
    </row>
    <row r="272" spans="2:10" ht="25.5" x14ac:dyDescent="0.2">
      <c r="B272" s="2">
        <v>45283</v>
      </c>
      <c r="C272" s="20" t="s">
        <v>3472</v>
      </c>
      <c r="D272" s="20"/>
      <c r="E272" s="3" t="s">
        <v>3450</v>
      </c>
      <c r="F272" s="150" t="s">
        <v>3957</v>
      </c>
      <c r="G272" s="150" t="s">
        <v>3956</v>
      </c>
      <c r="I272" s="4">
        <v>18.13</v>
      </c>
      <c r="J272" s="37"/>
    </row>
    <row r="273" spans="2:11" ht="25.5" x14ac:dyDescent="0.2">
      <c r="B273" s="2">
        <v>45213</v>
      </c>
      <c r="C273" s="20" t="s">
        <v>3472</v>
      </c>
      <c r="D273" s="20"/>
      <c r="E273" s="3" t="s">
        <v>3450</v>
      </c>
      <c r="F273" s="150" t="s">
        <v>3957</v>
      </c>
      <c r="G273" s="150" t="s">
        <v>3951</v>
      </c>
      <c r="I273" s="4">
        <v>13.13</v>
      </c>
      <c r="J273" s="37"/>
    </row>
    <row r="274" spans="2:11" ht="25.5" x14ac:dyDescent="0.2">
      <c r="B274" s="2">
        <v>45227</v>
      </c>
      <c r="C274" s="20" t="s">
        <v>3472</v>
      </c>
      <c r="D274" s="20"/>
      <c r="E274" s="3" t="s">
        <v>3450</v>
      </c>
      <c r="F274" s="150" t="s">
        <v>3957</v>
      </c>
      <c r="G274" s="150" t="s">
        <v>3952</v>
      </c>
      <c r="I274" s="4">
        <v>13.13</v>
      </c>
      <c r="J274" s="37"/>
    </row>
    <row r="275" spans="2:11" ht="25.5" x14ac:dyDescent="0.2">
      <c r="B275" s="2">
        <v>45241</v>
      </c>
      <c r="C275" s="20" t="s">
        <v>3472</v>
      </c>
      <c r="D275" s="20"/>
      <c r="E275" s="3" t="s">
        <v>3450</v>
      </c>
      <c r="F275" s="150" t="s">
        <v>3957</v>
      </c>
      <c r="G275" s="150" t="s">
        <v>3953</v>
      </c>
      <c r="I275" s="4">
        <v>13.13</v>
      </c>
      <c r="J275" s="37"/>
    </row>
    <row r="276" spans="2:11" ht="25.5" x14ac:dyDescent="0.2">
      <c r="B276" s="2">
        <v>45255</v>
      </c>
      <c r="C276" s="20" t="s">
        <v>3472</v>
      </c>
      <c r="D276" s="20"/>
      <c r="E276" s="3" t="s">
        <v>3450</v>
      </c>
      <c r="F276" s="150" t="s">
        <v>3957</v>
      </c>
      <c r="G276" s="150" t="s">
        <v>3954</v>
      </c>
      <c r="I276" s="4">
        <v>13.13</v>
      </c>
      <c r="J276" s="37"/>
    </row>
    <row r="277" spans="2:11" ht="25.5" x14ac:dyDescent="0.2">
      <c r="B277" s="2">
        <v>45269</v>
      </c>
      <c r="C277" s="20" t="s">
        <v>3472</v>
      </c>
      <c r="D277" s="20"/>
      <c r="E277" s="3" t="s">
        <v>3450</v>
      </c>
      <c r="F277" s="150" t="s">
        <v>3957</v>
      </c>
      <c r="G277" s="150" t="s">
        <v>3955</v>
      </c>
      <c r="I277" s="4">
        <v>13.13</v>
      </c>
      <c r="J277" s="37"/>
    </row>
    <row r="278" spans="2:11" ht="25.5" x14ac:dyDescent="0.2">
      <c r="B278" s="2">
        <v>45283</v>
      </c>
      <c r="C278" s="20" t="s">
        <v>3472</v>
      </c>
      <c r="D278" s="20"/>
      <c r="E278" s="3" t="s">
        <v>3450</v>
      </c>
      <c r="F278" s="150" t="s">
        <v>3957</v>
      </c>
      <c r="G278" s="150" t="s">
        <v>3956</v>
      </c>
      <c r="H278" s="241"/>
      <c r="I278" s="4">
        <v>13.13</v>
      </c>
      <c r="J278" s="37"/>
    </row>
    <row r="279" spans="2:11" x14ac:dyDescent="0.2">
      <c r="C279" s="20"/>
      <c r="D279" s="20"/>
      <c r="F279" s="150"/>
      <c r="J279" s="37"/>
    </row>
    <row r="280" spans="2:11" x14ac:dyDescent="0.2">
      <c r="B280" s="2">
        <v>45271</v>
      </c>
      <c r="C280" s="20" t="s">
        <v>3472</v>
      </c>
      <c r="D280" s="20"/>
      <c r="E280" s="3" t="s">
        <v>3958</v>
      </c>
      <c r="F280" s="150"/>
      <c r="G280" s="20" t="s">
        <v>3960</v>
      </c>
      <c r="I280" s="4">
        <v>7098</v>
      </c>
      <c r="J280" s="37"/>
    </row>
    <row r="281" spans="2:11" x14ac:dyDescent="0.2">
      <c r="B281" s="2">
        <v>45215</v>
      </c>
      <c r="C281" s="20" t="s">
        <v>3472</v>
      </c>
      <c r="D281" s="20"/>
      <c r="E281" s="3" t="s">
        <v>3656</v>
      </c>
      <c r="F281" s="150"/>
      <c r="G281" s="20" t="s">
        <v>3961</v>
      </c>
      <c r="I281" s="4">
        <v>278026</v>
      </c>
      <c r="J281" s="37"/>
    </row>
    <row r="282" spans="2:11" x14ac:dyDescent="0.2">
      <c r="B282" s="2">
        <v>45215</v>
      </c>
      <c r="C282" s="20" t="s">
        <v>3472</v>
      </c>
      <c r="D282" s="20"/>
      <c r="E282" s="3" t="s">
        <v>3656</v>
      </c>
      <c r="F282" s="150"/>
      <c r="G282" s="20" t="s">
        <v>3962</v>
      </c>
      <c r="I282" s="4">
        <v>4999</v>
      </c>
      <c r="J282" s="37"/>
    </row>
    <row r="283" spans="2:11" x14ac:dyDescent="0.2">
      <c r="B283" s="2">
        <v>45264</v>
      </c>
      <c r="C283" s="20" t="s">
        <v>3472</v>
      </c>
      <c r="D283" s="20"/>
      <c r="E283" s="3" t="s">
        <v>3959</v>
      </c>
      <c r="F283" s="150"/>
      <c r="G283" s="20" t="s">
        <v>3963</v>
      </c>
      <c r="I283" s="4">
        <v>5376.48</v>
      </c>
      <c r="J283" s="37"/>
    </row>
    <row r="284" spans="2:11" ht="13.5" x14ac:dyDescent="0.25">
      <c r="B284" s="157"/>
      <c r="C284" s="20"/>
      <c r="D284" s="20"/>
      <c r="E284" s="156"/>
      <c r="F284" s="153"/>
      <c r="G284" s="154"/>
      <c r="H284" s="153"/>
      <c r="I284" s="155"/>
      <c r="J284" s="169"/>
    </row>
    <row r="285" spans="2:11" x14ac:dyDescent="0.2">
      <c r="B285" s="157"/>
      <c r="C285" s="20"/>
      <c r="D285" s="20"/>
      <c r="E285" s="156"/>
      <c r="F285" s="156"/>
      <c r="G285" s="154"/>
      <c r="H285" s="153"/>
      <c r="I285" s="155"/>
      <c r="J285" s="156"/>
    </row>
    <row r="286" spans="2:11" x14ac:dyDescent="0.2">
      <c r="H286" s="41" t="s">
        <v>628</v>
      </c>
      <c r="I286" s="39">
        <f>SUM(I45:I284)</f>
        <v>1014392.9999999987</v>
      </c>
      <c r="J286" s="46"/>
      <c r="K286" s="36"/>
    </row>
    <row r="287" spans="2:11" x14ac:dyDescent="0.2">
      <c r="H287" s="41"/>
      <c r="I287" s="167"/>
      <c r="J287" s="46"/>
      <c r="K287" s="36"/>
    </row>
    <row r="288" spans="2:11" x14ac:dyDescent="0.2">
      <c r="B288" s="26"/>
      <c r="C288" s="26"/>
      <c r="D288" s="26"/>
      <c r="E288" s="11"/>
      <c r="F288" s="56"/>
      <c r="G288" s="31"/>
      <c r="H288" s="159"/>
      <c r="I288" s="160"/>
      <c r="J288" s="46"/>
      <c r="K288" s="36"/>
    </row>
    <row r="289" spans="2:14" ht="42" customHeight="1" x14ac:dyDescent="0.2">
      <c r="B289" s="161" t="s">
        <v>3529</v>
      </c>
      <c r="C289" s="162"/>
      <c r="D289" s="162"/>
      <c r="E289" s="162"/>
      <c r="F289" s="162"/>
      <c r="G289" s="163"/>
      <c r="H289" s="164"/>
      <c r="I289" s="165"/>
      <c r="J289" s="46"/>
      <c r="K289" s="36"/>
    </row>
    <row r="290" spans="2:14" x14ac:dyDescent="0.2">
      <c r="J290" s="46"/>
      <c r="K290" s="36"/>
    </row>
    <row r="291" spans="2:14" x14ac:dyDescent="0.2">
      <c r="B291" s="21" t="s">
        <v>9</v>
      </c>
      <c r="C291" s="21" t="s">
        <v>618</v>
      </c>
      <c r="D291" s="21" t="s">
        <v>619</v>
      </c>
      <c r="E291" s="22" t="s">
        <v>10</v>
      </c>
      <c r="F291" s="55" t="s">
        <v>11</v>
      </c>
      <c r="G291" s="22" t="s">
        <v>12</v>
      </c>
      <c r="H291" s="22" t="s">
        <v>13</v>
      </c>
      <c r="I291" s="23" t="s">
        <v>620</v>
      </c>
      <c r="J291" s="46"/>
      <c r="K291" s="36"/>
    </row>
    <row r="292" spans="2:14" x14ac:dyDescent="0.2">
      <c r="C292" s="20"/>
      <c r="D292" s="20"/>
      <c r="F292" s="150"/>
      <c r="N292" s="20"/>
    </row>
    <row r="293" spans="2:14" x14ac:dyDescent="0.2">
      <c r="B293" s="204">
        <v>45014</v>
      </c>
      <c r="C293" s="205" t="s">
        <v>3472</v>
      </c>
      <c r="D293" s="205"/>
      <c r="E293" s="206" t="s">
        <v>3779</v>
      </c>
      <c r="F293" s="207"/>
      <c r="G293" s="205" t="s">
        <v>3794</v>
      </c>
      <c r="H293" s="205"/>
      <c r="I293" s="203">
        <v>2500</v>
      </c>
      <c r="J293" s="208" t="s">
        <v>3970</v>
      </c>
      <c r="K293" s="36"/>
    </row>
    <row r="294" spans="2:14" ht="13.5" x14ac:dyDescent="0.25">
      <c r="C294" s="153"/>
      <c r="D294" s="20"/>
      <c r="E294" s="20"/>
      <c r="J294" s="169"/>
      <c r="K294" s="36"/>
    </row>
    <row r="295" spans="2:14" x14ac:dyDescent="0.2">
      <c r="B295" s="209">
        <v>45022</v>
      </c>
      <c r="C295" s="210" t="s">
        <v>3472</v>
      </c>
      <c r="D295" s="210"/>
      <c r="E295" s="211" t="s">
        <v>3779</v>
      </c>
      <c r="F295" s="212"/>
      <c r="G295" s="210" t="s">
        <v>3831</v>
      </c>
      <c r="H295" s="210"/>
      <c r="I295" s="202">
        <v>500</v>
      </c>
      <c r="J295" s="213" t="s">
        <v>3970</v>
      </c>
      <c r="K295" s="36"/>
    </row>
    <row r="296" spans="2:14" x14ac:dyDescent="0.2">
      <c r="B296" s="209">
        <v>45036</v>
      </c>
      <c r="C296" s="210" t="s">
        <v>3472</v>
      </c>
      <c r="D296" s="210"/>
      <c r="E296" s="211" t="s">
        <v>3779</v>
      </c>
      <c r="F296" s="212"/>
      <c r="G296" s="210" t="s">
        <v>3832</v>
      </c>
      <c r="H296" s="210"/>
      <c r="I296" s="202">
        <v>500</v>
      </c>
      <c r="J296" s="213" t="s">
        <v>3970</v>
      </c>
      <c r="K296" s="36"/>
    </row>
    <row r="297" spans="2:14" x14ac:dyDescent="0.2">
      <c r="B297" s="209">
        <v>45051</v>
      </c>
      <c r="C297" s="210" t="s">
        <v>3472</v>
      </c>
      <c r="D297" s="210"/>
      <c r="E297" s="211" t="s">
        <v>3779</v>
      </c>
      <c r="F297" s="212"/>
      <c r="G297" s="210" t="s">
        <v>3833</v>
      </c>
      <c r="H297" s="210"/>
      <c r="I297" s="202">
        <v>500</v>
      </c>
      <c r="J297" s="213" t="s">
        <v>3970</v>
      </c>
      <c r="K297" s="36"/>
    </row>
    <row r="298" spans="2:14" x14ac:dyDescent="0.2">
      <c r="B298" s="209">
        <v>45068</v>
      </c>
      <c r="C298" s="210" t="s">
        <v>3472</v>
      </c>
      <c r="D298" s="210"/>
      <c r="E298" s="211" t="s">
        <v>3779</v>
      </c>
      <c r="F298" s="212"/>
      <c r="G298" s="210" t="s">
        <v>3834</v>
      </c>
      <c r="H298" s="210"/>
      <c r="I298" s="202">
        <v>500</v>
      </c>
      <c r="J298" s="213" t="s">
        <v>3970</v>
      </c>
      <c r="K298" s="36"/>
    </row>
    <row r="299" spans="2:14" x14ac:dyDescent="0.2">
      <c r="B299" s="209">
        <v>45077</v>
      </c>
      <c r="C299" s="210" t="s">
        <v>3472</v>
      </c>
      <c r="D299" s="210"/>
      <c r="E299" s="211" t="s">
        <v>3779</v>
      </c>
      <c r="F299" s="212"/>
      <c r="G299" s="210" t="s">
        <v>3835</v>
      </c>
      <c r="H299" s="210"/>
      <c r="I299" s="202">
        <v>500</v>
      </c>
      <c r="J299" s="213" t="s">
        <v>3970</v>
      </c>
      <c r="K299" s="36"/>
    </row>
    <row r="300" spans="2:14" x14ac:dyDescent="0.2">
      <c r="B300" s="209">
        <v>45097</v>
      </c>
      <c r="C300" s="210" t="s">
        <v>3472</v>
      </c>
      <c r="D300" s="210"/>
      <c r="E300" s="211" t="s">
        <v>3779</v>
      </c>
      <c r="F300" s="212"/>
      <c r="G300" s="210" t="s">
        <v>3836</v>
      </c>
      <c r="H300" s="210"/>
      <c r="I300" s="202">
        <v>500</v>
      </c>
      <c r="J300" s="213" t="s">
        <v>3970</v>
      </c>
      <c r="K300" s="36"/>
    </row>
    <row r="301" spans="2:14" ht="13.5" x14ac:dyDescent="0.25">
      <c r="C301" s="153"/>
      <c r="D301" s="20"/>
      <c r="E301" s="20"/>
      <c r="J301" s="169"/>
      <c r="K301" s="36"/>
    </row>
    <row r="302" spans="2:14" x14ac:dyDescent="0.2">
      <c r="B302" s="222">
        <v>45112</v>
      </c>
      <c r="C302" s="223" t="s">
        <v>3472</v>
      </c>
      <c r="D302" s="223"/>
      <c r="E302" s="224" t="s">
        <v>3779</v>
      </c>
      <c r="F302" s="225"/>
      <c r="G302" s="223" t="s">
        <v>3892</v>
      </c>
      <c r="H302" s="223"/>
      <c r="I302" s="226">
        <v>500</v>
      </c>
      <c r="J302" s="227" t="s">
        <v>3970</v>
      </c>
      <c r="K302" s="36"/>
    </row>
    <row r="303" spans="2:14" x14ac:dyDescent="0.2">
      <c r="B303" s="222">
        <v>45125</v>
      </c>
      <c r="C303" s="223" t="s">
        <v>3472</v>
      </c>
      <c r="D303" s="223"/>
      <c r="E303" s="224" t="s">
        <v>3779</v>
      </c>
      <c r="F303" s="225"/>
      <c r="G303" s="223" t="s">
        <v>3893</v>
      </c>
      <c r="H303" s="223"/>
      <c r="I303" s="226">
        <v>500</v>
      </c>
      <c r="J303" s="227" t="s">
        <v>3970</v>
      </c>
      <c r="K303" s="36"/>
    </row>
    <row r="304" spans="2:14" x14ac:dyDescent="0.2">
      <c r="B304" s="222">
        <v>45134</v>
      </c>
      <c r="C304" s="223" t="s">
        <v>3472</v>
      </c>
      <c r="D304" s="223"/>
      <c r="E304" s="224" t="s">
        <v>3779</v>
      </c>
      <c r="F304" s="225"/>
      <c r="G304" s="223" t="s">
        <v>3894</v>
      </c>
      <c r="H304" s="223"/>
      <c r="I304" s="226">
        <v>500</v>
      </c>
      <c r="J304" s="227" t="s">
        <v>3970</v>
      </c>
      <c r="K304" s="36"/>
    </row>
    <row r="305" spans="2:11" x14ac:dyDescent="0.2">
      <c r="B305" s="222">
        <v>45148</v>
      </c>
      <c r="C305" s="223" t="s">
        <v>3472</v>
      </c>
      <c r="D305" s="223"/>
      <c r="E305" s="224" t="s">
        <v>3779</v>
      </c>
      <c r="F305" s="225"/>
      <c r="G305" s="223" t="s">
        <v>3895</v>
      </c>
      <c r="H305" s="223"/>
      <c r="I305" s="226">
        <v>500</v>
      </c>
      <c r="J305" s="227" t="s">
        <v>3970</v>
      </c>
      <c r="K305" s="36"/>
    </row>
    <row r="306" spans="2:11" x14ac:dyDescent="0.2">
      <c r="B306" s="222">
        <v>45162</v>
      </c>
      <c r="C306" s="223" t="s">
        <v>3472</v>
      </c>
      <c r="D306" s="223"/>
      <c r="E306" s="224" t="s">
        <v>3779</v>
      </c>
      <c r="F306" s="225"/>
      <c r="G306" s="223" t="s">
        <v>3896</v>
      </c>
      <c r="H306" s="223"/>
      <c r="I306" s="226">
        <v>500</v>
      </c>
      <c r="J306" s="227" t="s">
        <v>3970</v>
      </c>
      <c r="K306" s="36"/>
    </row>
    <row r="307" spans="2:11" x14ac:dyDescent="0.2">
      <c r="B307" s="222">
        <v>45177</v>
      </c>
      <c r="C307" s="223" t="s">
        <v>3472</v>
      </c>
      <c r="D307" s="223"/>
      <c r="E307" s="224" t="s">
        <v>3779</v>
      </c>
      <c r="F307" s="225"/>
      <c r="G307" s="223" t="s">
        <v>3897</v>
      </c>
      <c r="H307" s="223"/>
      <c r="I307" s="226">
        <v>500</v>
      </c>
      <c r="J307" s="227" t="s">
        <v>3970</v>
      </c>
      <c r="K307" s="36"/>
    </row>
    <row r="308" spans="2:11" ht="13.5" x14ac:dyDescent="0.25">
      <c r="C308" s="153"/>
      <c r="D308" s="20"/>
      <c r="E308" s="20"/>
      <c r="J308" s="169"/>
      <c r="K308" s="36"/>
    </row>
    <row r="309" spans="2:11" x14ac:dyDescent="0.2">
      <c r="B309" s="229">
        <v>45199</v>
      </c>
      <c r="C309" s="230" t="s">
        <v>3472</v>
      </c>
      <c r="D309" s="230"/>
      <c r="E309" s="231" t="s">
        <v>3779</v>
      </c>
      <c r="F309" s="232"/>
      <c r="G309" s="230" t="s">
        <v>3968</v>
      </c>
      <c r="H309" s="230"/>
      <c r="I309" s="233">
        <v>500</v>
      </c>
      <c r="J309" s="37" t="s">
        <v>3967</v>
      </c>
      <c r="K309" s="36"/>
    </row>
    <row r="310" spans="2:11" x14ac:dyDescent="0.2">
      <c r="B310" s="2">
        <v>45282</v>
      </c>
      <c r="C310" s="20" t="s">
        <v>3472</v>
      </c>
      <c r="D310" s="20"/>
      <c r="E310" s="3" t="s">
        <v>3779</v>
      </c>
      <c r="F310" s="150"/>
      <c r="G310" s="20" t="s">
        <v>3964</v>
      </c>
      <c r="I310" s="199">
        <v>2500</v>
      </c>
      <c r="J310" s="46"/>
      <c r="K310" s="36"/>
    </row>
    <row r="311" spans="2:11" ht="13.5" x14ac:dyDescent="0.25">
      <c r="C311" s="153"/>
      <c r="D311" s="20"/>
      <c r="E311" s="20"/>
      <c r="J311" s="169"/>
      <c r="K311" s="36"/>
    </row>
    <row r="312" spans="2:11" ht="13.5" x14ac:dyDescent="0.25">
      <c r="C312" s="153"/>
      <c r="D312" s="20"/>
      <c r="E312" s="20"/>
      <c r="J312" s="169"/>
      <c r="K312" s="36"/>
    </row>
    <row r="313" spans="2:11" x14ac:dyDescent="0.2">
      <c r="C313" s="20"/>
      <c r="D313" s="20"/>
      <c r="J313" s="46"/>
      <c r="K313" s="36"/>
    </row>
    <row r="314" spans="2:11" x14ac:dyDescent="0.2">
      <c r="H314" s="41" t="s">
        <v>628</v>
      </c>
      <c r="I314" s="39">
        <f>SUM(I292:I313)</f>
        <v>11500</v>
      </c>
      <c r="J314" s="46"/>
      <c r="K314" s="36"/>
    </row>
    <row r="315" spans="2:11" x14ac:dyDescent="0.2">
      <c r="H315" s="41"/>
      <c r="I315" s="149"/>
      <c r="J315" s="46"/>
      <c r="K315" s="36"/>
    </row>
    <row r="316" spans="2:11" x14ac:dyDescent="0.2">
      <c r="H316" s="41"/>
      <c r="I316" s="149"/>
      <c r="J316" s="46"/>
      <c r="K316" s="36"/>
    </row>
    <row r="318" spans="2:11" x14ac:dyDescent="0.2">
      <c r="H318" s="72" t="s">
        <v>4028</v>
      </c>
      <c r="I318" s="73">
        <f>I28+I286+I39+I314+I18</f>
        <v>1025892.9999999987</v>
      </c>
    </row>
    <row r="319" spans="2:11" x14ac:dyDescent="0.2">
      <c r="H319" s="41" t="s">
        <v>650</v>
      </c>
      <c r="I319" s="40">
        <f>'HEERF I,II,III 12.31.23'!I124+'HEERF I,II,III 09.30.23'!I143+'HEERF I,II,III 06.30.23'!I138+'HEERF I,II,III 03.31.23'!I86</f>
        <v>1025893</v>
      </c>
    </row>
  </sheetData>
  <mergeCells count="3">
    <mergeCell ref="B7:I7"/>
    <mergeCell ref="B32:I32"/>
    <mergeCell ref="B42:I4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27"/>
  <sheetViews>
    <sheetView topLeftCell="A76" workbookViewId="0">
      <selection activeCell="G110" sqref="G110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3979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ht="13.5" x14ac:dyDescent="0.25">
      <c r="B46" s="2">
        <v>45297</v>
      </c>
      <c r="C46" s="20"/>
      <c r="D46" s="20"/>
      <c r="E46" s="3" t="s">
        <v>3450</v>
      </c>
      <c r="F46" s="150" t="s">
        <v>3980</v>
      </c>
      <c r="I46" s="4">
        <v>1250</v>
      </c>
      <c r="J46" s="37"/>
      <c r="K46" s="169"/>
      <c r="N46" s="20"/>
    </row>
    <row r="47" spans="2:14" x14ac:dyDescent="0.2">
      <c r="B47" s="2">
        <v>45311</v>
      </c>
      <c r="C47" s="20"/>
      <c r="D47" s="20"/>
      <c r="E47" s="3" t="s">
        <v>3450</v>
      </c>
      <c r="F47" s="150" t="s">
        <v>3981</v>
      </c>
      <c r="I47" s="4">
        <v>1250</v>
      </c>
      <c r="J47" s="37"/>
      <c r="N47" s="20"/>
    </row>
    <row r="48" spans="2:14" x14ac:dyDescent="0.2">
      <c r="B48" s="2">
        <v>45325</v>
      </c>
      <c r="C48" s="20"/>
      <c r="D48" s="20"/>
      <c r="E48" s="3" t="s">
        <v>3450</v>
      </c>
      <c r="F48" s="150" t="s">
        <v>3982</v>
      </c>
      <c r="I48" s="4">
        <v>1250</v>
      </c>
      <c r="J48" s="37"/>
      <c r="N48" s="20"/>
    </row>
    <row r="49" spans="2:14" x14ac:dyDescent="0.2">
      <c r="B49" s="2">
        <v>45339</v>
      </c>
      <c r="C49" s="20"/>
      <c r="D49" s="20"/>
      <c r="E49" s="3" t="s">
        <v>3450</v>
      </c>
      <c r="F49" s="150" t="s">
        <v>3983</v>
      </c>
      <c r="I49" s="4">
        <v>1250</v>
      </c>
      <c r="J49" s="37"/>
      <c r="N49" s="20"/>
    </row>
    <row r="50" spans="2:14" x14ac:dyDescent="0.2">
      <c r="B50" s="2">
        <v>45353</v>
      </c>
      <c r="C50" s="20"/>
      <c r="D50" s="20"/>
      <c r="E50" s="3" t="s">
        <v>3450</v>
      </c>
      <c r="F50" s="150" t="s">
        <v>3984</v>
      </c>
      <c r="I50" s="4">
        <v>1250</v>
      </c>
      <c r="J50" s="37"/>
      <c r="N50" s="20"/>
    </row>
    <row r="51" spans="2:14" x14ac:dyDescent="0.2">
      <c r="B51" s="2">
        <v>45367</v>
      </c>
      <c r="C51" s="20"/>
      <c r="D51" s="20"/>
      <c r="E51" s="3" t="s">
        <v>3450</v>
      </c>
      <c r="F51" s="150" t="s">
        <v>3985</v>
      </c>
      <c r="I51" s="4">
        <v>1250</v>
      </c>
      <c r="J51" s="37"/>
      <c r="N51" s="20"/>
    </row>
    <row r="52" spans="2:14" x14ac:dyDescent="0.2">
      <c r="B52" s="2">
        <v>45381</v>
      </c>
      <c r="C52" s="20"/>
      <c r="D52" s="20"/>
      <c r="E52" s="3" t="s">
        <v>3450</v>
      </c>
      <c r="F52" s="150" t="s">
        <v>3986</v>
      </c>
      <c r="I52" s="4">
        <v>1250</v>
      </c>
      <c r="J52" s="37"/>
      <c r="N52" s="20"/>
    </row>
    <row r="53" spans="2:14" x14ac:dyDescent="0.2">
      <c r="B53" s="2">
        <v>45297</v>
      </c>
      <c r="C53" s="20"/>
      <c r="D53" s="20"/>
      <c r="E53" s="3" t="s">
        <v>3450</v>
      </c>
      <c r="F53" s="150" t="s">
        <v>3980</v>
      </c>
      <c r="I53" s="4">
        <v>77.5</v>
      </c>
      <c r="J53" s="37"/>
      <c r="N53" s="20"/>
    </row>
    <row r="54" spans="2:14" x14ac:dyDescent="0.2">
      <c r="B54" s="2">
        <v>45311</v>
      </c>
      <c r="C54" s="20"/>
      <c r="D54" s="20"/>
      <c r="E54" s="3" t="s">
        <v>3450</v>
      </c>
      <c r="F54" s="150" t="s">
        <v>3981</v>
      </c>
      <c r="I54" s="4">
        <v>77.5</v>
      </c>
      <c r="J54" s="37"/>
      <c r="N54" s="20"/>
    </row>
    <row r="55" spans="2:14" x14ac:dyDescent="0.2">
      <c r="B55" s="2">
        <v>45325</v>
      </c>
      <c r="C55" s="20"/>
      <c r="D55" s="20"/>
      <c r="E55" s="3" t="s">
        <v>3450</v>
      </c>
      <c r="F55" s="150" t="s">
        <v>3982</v>
      </c>
      <c r="I55" s="4">
        <v>77.5</v>
      </c>
      <c r="J55" s="37"/>
      <c r="N55" s="20"/>
    </row>
    <row r="56" spans="2:14" x14ac:dyDescent="0.2">
      <c r="B56" s="2">
        <v>45339</v>
      </c>
      <c r="C56" s="20"/>
      <c r="D56" s="20"/>
      <c r="E56" s="3" t="s">
        <v>3450</v>
      </c>
      <c r="F56" s="150" t="s">
        <v>3983</v>
      </c>
      <c r="I56" s="4">
        <v>77.5</v>
      </c>
      <c r="J56" s="37"/>
      <c r="N56" s="20"/>
    </row>
    <row r="57" spans="2:14" x14ac:dyDescent="0.2">
      <c r="B57" s="2">
        <v>45353</v>
      </c>
      <c r="C57" s="20"/>
      <c r="D57" s="20"/>
      <c r="E57" s="3" t="s">
        <v>3450</v>
      </c>
      <c r="F57" s="150" t="s">
        <v>3987</v>
      </c>
      <c r="I57" s="4">
        <v>77.5</v>
      </c>
      <c r="J57" s="37"/>
      <c r="N57" s="20"/>
    </row>
    <row r="58" spans="2:14" ht="25.5" x14ac:dyDescent="0.2">
      <c r="B58" s="2">
        <v>45367</v>
      </c>
      <c r="C58" s="20"/>
      <c r="D58" s="20"/>
      <c r="E58" s="3" t="s">
        <v>3450</v>
      </c>
      <c r="F58" s="150" t="s">
        <v>3988</v>
      </c>
      <c r="I58" s="4">
        <v>77.5</v>
      </c>
      <c r="J58" s="37"/>
      <c r="N58" s="20"/>
    </row>
    <row r="59" spans="2:14" ht="25.5" x14ac:dyDescent="0.2">
      <c r="B59" s="2">
        <v>45381</v>
      </c>
      <c r="C59" s="20"/>
      <c r="D59" s="20"/>
      <c r="E59" s="3" t="s">
        <v>3450</v>
      </c>
      <c r="F59" s="150" t="s">
        <v>3989</v>
      </c>
      <c r="I59" s="4">
        <v>77.5</v>
      </c>
      <c r="J59" s="37"/>
      <c r="N59" s="20"/>
    </row>
    <row r="60" spans="2:14" x14ac:dyDescent="0.2">
      <c r="C60" s="20"/>
      <c r="D60" s="20"/>
      <c r="F60" s="150"/>
      <c r="J60" s="37"/>
      <c r="N60" s="20"/>
    </row>
    <row r="61" spans="2:14" x14ac:dyDescent="0.2">
      <c r="B61" s="2">
        <v>45297</v>
      </c>
      <c r="C61" s="20"/>
      <c r="D61" s="20"/>
      <c r="E61" s="3" t="s">
        <v>3450</v>
      </c>
      <c r="F61" s="150" t="s">
        <v>3980</v>
      </c>
      <c r="I61" s="4">
        <v>18.13</v>
      </c>
      <c r="J61" s="37"/>
      <c r="N61" s="20"/>
    </row>
    <row r="62" spans="2:14" x14ac:dyDescent="0.2">
      <c r="B62" s="2">
        <v>45311</v>
      </c>
      <c r="C62" s="20"/>
      <c r="D62" s="20"/>
      <c r="E62" s="3" t="s">
        <v>3450</v>
      </c>
      <c r="F62" s="150" t="s">
        <v>3981</v>
      </c>
      <c r="I62" s="4">
        <v>18.13</v>
      </c>
      <c r="J62" s="37"/>
      <c r="N62" s="20"/>
    </row>
    <row r="63" spans="2:14" x14ac:dyDescent="0.2">
      <c r="B63" s="2">
        <v>45325</v>
      </c>
      <c r="C63" s="20"/>
      <c r="D63" s="20"/>
      <c r="E63" s="3" t="s">
        <v>3450</v>
      </c>
      <c r="F63" s="150" t="s">
        <v>3982</v>
      </c>
      <c r="I63" s="4">
        <v>18.13</v>
      </c>
      <c r="J63" s="37"/>
      <c r="N63" s="20"/>
    </row>
    <row r="64" spans="2:14" x14ac:dyDescent="0.2">
      <c r="B64" s="2">
        <v>45339</v>
      </c>
      <c r="C64" s="20"/>
      <c r="D64" s="20"/>
      <c r="E64" s="3" t="s">
        <v>3450</v>
      </c>
      <c r="F64" s="150" t="s">
        <v>3983</v>
      </c>
      <c r="I64" s="4">
        <v>18.13</v>
      </c>
      <c r="J64" s="37"/>
      <c r="N64" s="20"/>
    </row>
    <row r="65" spans="2:14" x14ac:dyDescent="0.2">
      <c r="B65" s="2">
        <v>45353</v>
      </c>
      <c r="C65" s="20"/>
      <c r="D65" s="20"/>
      <c r="E65" s="3" t="s">
        <v>3450</v>
      </c>
      <c r="F65" s="150" t="s">
        <v>3990</v>
      </c>
      <c r="I65" s="4">
        <v>18.13</v>
      </c>
      <c r="J65" s="37"/>
      <c r="N65" s="20"/>
    </row>
    <row r="66" spans="2:14" ht="25.5" x14ac:dyDescent="0.2">
      <c r="B66" s="2">
        <v>45367</v>
      </c>
      <c r="C66" s="20"/>
      <c r="D66" s="20"/>
      <c r="E66" s="3" t="s">
        <v>3450</v>
      </c>
      <c r="F66" s="150" t="s">
        <v>3988</v>
      </c>
      <c r="I66" s="4">
        <v>18.13</v>
      </c>
      <c r="J66" s="37"/>
      <c r="N66" s="20"/>
    </row>
    <row r="67" spans="2:14" ht="25.5" x14ac:dyDescent="0.2">
      <c r="B67" s="2">
        <v>45381</v>
      </c>
      <c r="C67" s="20"/>
      <c r="D67" s="20"/>
      <c r="E67" s="3" t="s">
        <v>3450</v>
      </c>
      <c r="F67" s="150" t="s">
        <v>3989</v>
      </c>
      <c r="I67" s="4">
        <v>18.13</v>
      </c>
      <c r="J67" s="37"/>
      <c r="N67" s="20"/>
    </row>
    <row r="68" spans="2:14" x14ac:dyDescent="0.2">
      <c r="C68" s="20"/>
      <c r="D68" s="20"/>
      <c r="F68" s="150"/>
      <c r="J68" s="37"/>
      <c r="N68" s="20"/>
    </row>
    <row r="69" spans="2:14" x14ac:dyDescent="0.2">
      <c r="B69" s="2">
        <v>45297</v>
      </c>
      <c r="C69" s="20"/>
      <c r="D69" s="20"/>
      <c r="E69" s="3" t="s">
        <v>3450</v>
      </c>
      <c r="F69" s="150" t="s">
        <v>3980</v>
      </c>
      <c r="I69" s="4">
        <v>13.13</v>
      </c>
      <c r="J69" s="37"/>
      <c r="N69" s="20"/>
    </row>
    <row r="70" spans="2:14" x14ac:dyDescent="0.2">
      <c r="B70" s="2">
        <v>45311</v>
      </c>
      <c r="C70" s="20"/>
      <c r="D70" s="20"/>
      <c r="E70" s="3" t="s">
        <v>3450</v>
      </c>
      <c r="F70" s="150" t="s">
        <v>3981</v>
      </c>
      <c r="I70" s="4">
        <v>13.13</v>
      </c>
      <c r="J70" s="37"/>
      <c r="N70" s="20"/>
    </row>
    <row r="71" spans="2:14" x14ac:dyDescent="0.2">
      <c r="B71" s="2">
        <v>45325</v>
      </c>
      <c r="C71" s="20"/>
      <c r="D71" s="20"/>
      <c r="E71" s="3" t="s">
        <v>3450</v>
      </c>
      <c r="F71" s="150" t="s">
        <v>3982</v>
      </c>
      <c r="I71" s="4">
        <v>13.13</v>
      </c>
      <c r="J71" s="37"/>
      <c r="N71" s="20"/>
    </row>
    <row r="72" spans="2:14" x14ac:dyDescent="0.2">
      <c r="B72" s="2">
        <v>45339</v>
      </c>
      <c r="C72" s="20"/>
      <c r="D72" s="20"/>
      <c r="E72" s="3" t="s">
        <v>3450</v>
      </c>
      <c r="F72" s="150" t="s">
        <v>3983</v>
      </c>
      <c r="I72" s="4">
        <v>13.13</v>
      </c>
      <c r="J72" s="37"/>
      <c r="N72" s="20"/>
    </row>
    <row r="73" spans="2:14" x14ac:dyDescent="0.2">
      <c r="B73" s="2">
        <v>45353</v>
      </c>
      <c r="C73" s="20"/>
      <c r="D73" s="20"/>
      <c r="E73" s="3" t="s">
        <v>3450</v>
      </c>
      <c r="F73" s="150" t="s">
        <v>3990</v>
      </c>
      <c r="I73" s="4">
        <v>13.13</v>
      </c>
      <c r="J73" s="37"/>
      <c r="N73" s="20"/>
    </row>
    <row r="74" spans="2:14" ht="25.5" x14ac:dyDescent="0.2">
      <c r="B74" s="2">
        <v>45367</v>
      </c>
      <c r="C74" s="20"/>
      <c r="D74" s="20"/>
      <c r="E74" s="3" t="s">
        <v>3450</v>
      </c>
      <c r="F74" s="150" t="s">
        <v>3988</v>
      </c>
      <c r="I74" s="4">
        <v>13.13</v>
      </c>
      <c r="J74" s="37"/>
      <c r="N74" s="20"/>
    </row>
    <row r="75" spans="2:14" ht="25.5" x14ac:dyDescent="0.2">
      <c r="B75" s="2">
        <v>45381</v>
      </c>
      <c r="C75" s="20"/>
      <c r="D75" s="20"/>
      <c r="E75" s="3" t="s">
        <v>3450</v>
      </c>
      <c r="F75" s="150" t="s">
        <v>3989</v>
      </c>
      <c r="I75" s="4">
        <v>13.13</v>
      </c>
      <c r="J75" s="37"/>
      <c r="N75" s="20"/>
    </row>
    <row r="76" spans="2:14" x14ac:dyDescent="0.2">
      <c r="C76" s="20"/>
      <c r="D76" s="20"/>
      <c r="F76" s="150"/>
      <c r="G76" s="150"/>
      <c r="J76" s="37"/>
      <c r="N76" s="20"/>
    </row>
    <row r="77" spans="2:14" x14ac:dyDescent="0.2">
      <c r="B77" s="2">
        <v>45309</v>
      </c>
      <c r="C77" s="20"/>
      <c r="D77" s="20"/>
      <c r="E77" s="3" t="s">
        <v>3777</v>
      </c>
      <c r="F77" s="150"/>
      <c r="G77" s="150" t="s">
        <v>3991</v>
      </c>
      <c r="I77" s="4">
        <v>1428.58</v>
      </c>
      <c r="J77" s="37"/>
      <c r="N77" s="20"/>
    </row>
    <row r="78" spans="2:14" x14ac:dyDescent="0.2">
      <c r="B78" s="2">
        <v>45323</v>
      </c>
      <c r="C78" s="20"/>
      <c r="D78" s="20"/>
      <c r="E78" s="3" t="s">
        <v>3777</v>
      </c>
      <c r="F78" s="150"/>
      <c r="G78" s="150" t="s">
        <v>3992</v>
      </c>
      <c r="I78" s="4">
        <v>1428.58</v>
      </c>
      <c r="J78" s="37"/>
      <c r="N78" s="20"/>
    </row>
    <row r="79" spans="2:14" x14ac:dyDescent="0.2">
      <c r="B79" s="2">
        <v>45334</v>
      </c>
      <c r="C79" s="20"/>
      <c r="D79" s="20"/>
      <c r="E79" s="3" t="s">
        <v>3777</v>
      </c>
      <c r="F79" s="150"/>
      <c r="G79" s="150" t="s">
        <v>3993</v>
      </c>
      <c r="I79" s="4">
        <v>1428.58</v>
      </c>
      <c r="J79" s="37"/>
      <c r="N79" s="20"/>
    </row>
    <row r="80" spans="2:14" x14ac:dyDescent="0.2">
      <c r="B80" s="2">
        <v>45349</v>
      </c>
      <c r="C80" s="20"/>
      <c r="D80" s="20"/>
      <c r="E80" s="3" t="s">
        <v>3777</v>
      </c>
      <c r="F80" s="150"/>
      <c r="G80" s="150" t="s">
        <v>3994</v>
      </c>
      <c r="I80" s="4">
        <v>1428.58</v>
      </c>
      <c r="J80" s="37"/>
      <c r="N80" s="20"/>
    </row>
    <row r="81" spans="2:14" x14ac:dyDescent="0.2">
      <c r="B81" s="2">
        <v>45356</v>
      </c>
      <c r="C81" s="20"/>
      <c r="D81" s="20"/>
      <c r="E81" s="3" t="s">
        <v>3776</v>
      </c>
      <c r="F81" s="150"/>
      <c r="G81" s="150" t="s">
        <v>3995</v>
      </c>
      <c r="H81" s="241"/>
      <c r="I81" s="4">
        <v>1500</v>
      </c>
      <c r="J81" s="37"/>
      <c r="N81" s="20"/>
    </row>
    <row r="82" spans="2:14" x14ac:dyDescent="0.2">
      <c r="C82" s="20"/>
      <c r="D82" s="20"/>
      <c r="F82" s="150"/>
      <c r="G82" s="150"/>
      <c r="J82" s="37"/>
      <c r="N82" s="20"/>
    </row>
    <row r="83" spans="2:14" x14ac:dyDescent="0.2">
      <c r="B83" s="2">
        <v>45295</v>
      </c>
      <c r="C83" s="20"/>
      <c r="D83" s="20"/>
      <c r="E83" s="3" t="s">
        <v>3898</v>
      </c>
      <c r="F83" s="150"/>
      <c r="G83" s="150" t="s">
        <v>3999</v>
      </c>
      <c r="I83" s="4">
        <v>1428.58</v>
      </c>
      <c r="J83" s="37"/>
      <c r="N83" s="20"/>
    </row>
    <row r="84" spans="2:14" x14ac:dyDescent="0.2">
      <c r="B84" s="2">
        <v>45309</v>
      </c>
      <c r="C84" s="20"/>
      <c r="D84" s="20"/>
      <c r="E84" s="3" t="s">
        <v>3898</v>
      </c>
      <c r="F84" s="150"/>
      <c r="G84" s="150" t="s">
        <v>4000</v>
      </c>
      <c r="I84" s="4">
        <v>1428.58</v>
      </c>
      <c r="J84" s="37"/>
      <c r="N84" s="20"/>
    </row>
    <row r="85" spans="2:14" x14ac:dyDescent="0.2">
      <c r="B85" s="2">
        <v>45323</v>
      </c>
      <c r="C85" s="20"/>
      <c r="D85" s="20"/>
      <c r="E85" s="3" t="s">
        <v>3898</v>
      </c>
      <c r="F85" s="150"/>
      <c r="G85" s="150" t="s">
        <v>4001</v>
      </c>
      <c r="I85" s="4">
        <v>1428.58</v>
      </c>
      <c r="J85" s="37"/>
      <c r="N85" s="20"/>
    </row>
    <row r="86" spans="2:14" x14ac:dyDescent="0.2">
      <c r="B86" s="2">
        <v>45335</v>
      </c>
      <c r="C86" s="20"/>
      <c r="D86" s="20"/>
      <c r="E86" s="3" t="s">
        <v>3898</v>
      </c>
      <c r="F86" s="150"/>
      <c r="G86" s="150" t="s">
        <v>4002</v>
      </c>
      <c r="I86" s="4">
        <v>1428.58</v>
      </c>
      <c r="J86" s="37"/>
      <c r="N86" s="20"/>
    </row>
    <row r="87" spans="2:14" x14ac:dyDescent="0.2">
      <c r="B87" s="2">
        <v>45349</v>
      </c>
      <c r="C87" s="20"/>
      <c r="D87" s="20"/>
      <c r="E87" s="3" t="s">
        <v>3898</v>
      </c>
      <c r="F87" s="150"/>
      <c r="G87" s="150" t="s">
        <v>4003</v>
      </c>
      <c r="I87" s="4">
        <v>1553.4</v>
      </c>
      <c r="J87" s="37"/>
      <c r="N87" s="20"/>
    </row>
    <row r="88" spans="2:14" x14ac:dyDescent="0.2">
      <c r="B88" s="2">
        <v>45349</v>
      </c>
      <c r="C88" s="20"/>
      <c r="D88" s="20"/>
      <c r="E88" s="3" t="s">
        <v>3898</v>
      </c>
      <c r="F88" s="150"/>
      <c r="G88" s="150" t="s">
        <v>4004</v>
      </c>
      <c r="I88" s="4">
        <v>1428.58</v>
      </c>
      <c r="J88" s="37"/>
      <c r="N88" s="20"/>
    </row>
    <row r="89" spans="2:14" x14ac:dyDescent="0.2">
      <c r="B89" s="2">
        <v>45369</v>
      </c>
      <c r="C89" s="20"/>
      <c r="D89" s="20"/>
      <c r="E89" s="3" t="s">
        <v>3898</v>
      </c>
      <c r="F89" s="150"/>
      <c r="G89" s="150" t="s">
        <v>4005</v>
      </c>
      <c r="I89" s="4">
        <v>1941.75</v>
      </c>
      <c r="J89" s="37"/>
      <c r="N89" s="20"/>
    </row>
    <row r="90" spans="2:14" x14ac:dyDescent="0.2">
      <c r="B90" s="2">
        <v>45376</v>
      </c>
      <c r="C90" s="20"/>
      <c r="D90" s="20"/>
      <c r="E90" s="3" t="s">
        <v>3898</v>
      </c>
      <c r="F90" s="150"/>
      <c r="G90" s="150" t="s">
        <v>4006</v>
      </c>
      <c r="I90" s="4">
        <v>1941.75</v>
      </c>
      <c r="J90" s="37"/>
      <c r="N90" s="20"/>
    </row>
    <row r="91" spans="2:14" x14ac:dyDescent="0.2">
      <c r="B91" s="2">
        <v>45309</v>
      </c>
      <c r="C91" s="20"/>
      <c r="D91" s="20"/>
      <c r="E91" s="3" t="s">
        <v>3899</v>
      </c>
      <c r="F91" s="150"/>
      <c r="G91" s="150" t="s">
        <v>4007</v>
      </c>
      <c r="I91" s="4">
        <v>1428.58</v>
      </c>
      <c r="J91" s="37"/>
      <c r="N91" s="20"/>
    </row>
    <row r="92" spans="2:14" x14ac:dyDescent="0.2">
      <c r="B92" s="2">
        <v>45323</v>
      </c>
      <c r="C92" s="20"/>
      <c r="D92" s="20"/>
      <c r="E92" s="3" t="s">
        <v>3899</v>
      </c>
      <c r="F92" s="150"/>
      <c r="G92" s="150" t="s">
        <v>4008</v>
      </c>
      <c r="I92" s="4">
        <v>1428.58</v>
      </c>
      <c r="J92" s="37"/>
      <c r="N92" s="20"/>
    </row>
    <row r="93" spans="2:14" x14ac:dyDescent="0.2">
      <c r="B93" s="2">
        <v>45334</v>
      </c>
      <c r="C93" s="20"/>
      <c r="D93" s="20"/>
      <c r="E93" s="3" t="s">
        <v>3899</v>
      </c>
      <c r="F93" s="150"/>
      <c r="G93" s="150" t="s">
        <v>4009</v>
      </c>
      <c r="I93" s="4">
        <v>1428.58</v>
      </c>
      <c r="J93" s="37"/>
      <c r="N93" s="20"/>
    </row>
    <row r="94" spans="2:14" x14ac:dyDescent="0.2">
      <c r="B94" s="2">
        <v>45349</v>
      </c>
      <c r="C94" s="20"/>
      <c r="D94" s="20"/>
      <c r="E94" s="3" t="s">
        <v>3899</v>
      </c>
      <c r="F94" s="150"/>
      <c r="G94" s="150" t="s">
        <v>4010</v>
      </c>
      <c r="H94" s="241"/>
      <c r="I94" s="4">
        <v>1428.58</v>
      </c>
      <c r="J94" s="37"/>
      <c r="N94" s="20"/>
    </row>
    <row r="95" spans="2:14" x14ac:dyDescent="0.2">
      <c r="C95" s="20"/>
      <c r="D95" s="20"/>
      <c r="F95" s="150"/>
      <c r="G95" s="150"/>
      <c r="J95" s="37"/>
      <c r="N95" s="20"/>
    </row>
    <row r="96" spans="2:14" x14ac:dyDescent="0.2">
      <c r="B96" s="2">
        <v>45355</v>
      </c>
      <c r="C96" s="20"/>
      <c r="D96" s="20"/>
      <c r="E96" s="3" t="s">
        <v>3802</v>
      </c>
      <c r="F96" s="150"/>
      <c r="G96" s="150" t="s">
        <v>4012</v>
      </c>
      <c r="I96" s="4">
        <v>13230</v>
      </c>
      <c r="J96" s="37"/>
      <c r="N96" s="20"/>
    </row>
    <row r="97" spans="1:14" x14ac:dyDescent="0.2">
      <c r="A97" s="277"/>
      <c r="B97" s="278">
        <v>45358</v>
      </c>
      <c r="C97" s="279"/>
      <c r="D97" s="279"/>
      <c r="E97" s="277" t="s">
        <v>3361</v>
      </c>
      <c r="F97" s="280"/>
      <c r="G97" s="280" t="s">
        <v>4013</v>
      </c>
      <c r="H97" s="279"/>
      <c r="I97" s="281">
        <v>819.4</v>
      </c>
      <c r="J97" s="37"/>
      <c r="N97" s="20"/>
    </row>
    <row r="98" spans="1:14" x14ac:dyDescent="0.2">
      <c r="B98" s="2">
        <v>45358</v>
      </c>
      <c r="C98" s="20"/>
      <c r="D98" s="20"/>
      <c r="E98" s="3" t="s">
        <v>4011</v>
      </c>
      <c r="F98" s="150"/>
      <c r="G98" s="150" t="s">
        <v>4014</v>
      </c>
      <c r="I98" s="4">
        <v>434</v>
      </c>
      <c r="J98" s="37"/>
      <c r="N98" s="20"/>
    </row>
    <row r="99" spans="1:14" x14ac:dyDescent="0.2">
      <c r="B99" s="2">
        <v>45380</v>
      </c>
      <c r="C99" s="20"/>
      <c r="D99" s="20"/>
      <c r="E99" s="3" t="s">
        <v>3287</v>
      </c>
      <c r="F99" s="150"/>
      <c r="G99" s="20" t="s">
        <v>4015</v>
      </c>
      <c r="I99" s="4">
        <v>275</v>
      </c>
      <c r="J99" s="37"/>
      <c r="N99" s="20"/>
    </row>
    <row r="100" spans="1:14" x14ac:dyDescent="0.2">
      <c r="B100" s="2">
        <v>45380</v>
      </c>
      <c r="C100" s="20"/>
      <c r="D100" s="20"/>
      <c r="E100" s="3" t="s">
        <v>3287</v>
      </c>
      <c r="F100" s="150"/>
      <c r="G100" s="20" t="s">
        <v>4016</v>
      </c>
      <c r="I100" s="4">
        <v>275</v>
      </c>
      <c r="J100" s="37"/>
      <c r="N100" s="20"/>
    </row>
    <row r="101" spans="1:14" x14ac:dyDescent="0.2">
      <c r="C101" s="20"/>
      <c r="D101" s="20"/>
      <c r="F101" s="150"/>
      <c r="J101" s="37"/>
      <c r="N101" s="20"/>
    </row>
    <row r="102" spans="1:14" x14ac:dyDescent="0.2">
      <c r="B102" s="2">
        <v>45330</v>
      </c>
      <c r="C102" s="20"/>
      <c r="D102" s="20"/>
      <c r="E102" s="3" t="s">
        <v>3656</v>
      </c>
      <c r="F102" s="150"/>
      <c r="G102" s="20" t="s">
        <v>4017</v>
      </c>
      <c r="I102" s="4">
        <v>65564</v>
      </c>
      <c r="J102" s="37"/>
      <c r="N102" s="20"/>
    </row>
    <row r="103" spans="1:14" ht="13.5" x14ac:dyDescent="0.25">
      <c r="C103" s="20"/>
      <c r="D103" s="20"/>
      <c r="F103" s="150"/>
      <c r="J103" s="45"/>
      <c r="N103" s="20"/>
    </row>
    <row r="104" spans="1:14" x14ac:dyDescent="0.2">
      <c r="B104" s="2">
        <v>45358</v>
      </c>
      <c r="C104" s="20"/>
      <c r="D104" s="20"/>
      <c r="E104" s="3" t="s">
        <v>4018</v>
      </c>
      <c r="F104" s="150"/>
      <c r="G104" s="20" t="s">
        <v>4019</v>
      </c>
      <c r="I104" s="4">
        <v>1890</v>
      </c>
      <c r="J104" s="37"/>
      <c r="N104" s="20"/>
    </row>
    <row r="105" spans="1:14" ht="13.5" x14ac:dyDescent="0.25">
      <c r="C105" s="20"/>
      <c r="D105" s="20"/>
      <c r="F105" s="150"/>
      <c r="J105" s="45"/>
      <c r="N105" s="20"/>
    </row>
    <row r="106" spans="1:14" ht="13.5" x14ac:dyDescent="0.25">
      <c r="B106" s="242">
        <v>44877</v>
      </c>
      <c r="C106" s="243"/>
      <c r="D106" s="243"/>
      <c r="E106" s="244" t="s">
        <v>3450</v>
      </c>
      <c r="F106" s="245"/>
      <c r="G106" s="243" t="s">
        <v>4021</v>
      </c>
      <c r="H106" s="243"/>
      <c r="I106" s="246">
        <v>2917.47</v>
      </c>
      <c r="J106" s="247" t="s">
        <v>4020</v>
      </c>
      <c r="N106" s="20"/>
    </row>
    <row r="107" spans="1:14" ht="13.5" x14ac:dyDescent="0.25">
      <c r="B107" s="242">
        <v>44975</v>
      </c>
      <c r="C107" s="243"/>
      <c r="D107" s="243"/>
      <c r="E107" s="244" t="s">
        <v>3450</v>
      </c>
      <c r="F107" s="245"/>
      <c r="G107" s="243" t="s">
        <v>4022</v>
      </c>
      <c r="H107" s="243"/>
      <c r="I107" s="246">
        <v>1733.76</v>
      </c>
      <c r="J107" s="247" t="s">
        <v>4020</v>
      </c>
      <c r="N107" s="20"/>
    </row>
    <row r="108" spans="1:14" ht="13.5" x14ac:dyDescent="0.25">
      <c r="C108" s="20"/>
      <c r="D108" s="20"/>
      <c r="F108" s="150"/>
      <c r="J108" s="45"/>
      <c r="N108" s="20"/>
    </row>
    <row r="109" spans="1:14" ht="26.25" x14ac:dyDescent="0.25">
      <c r="B109" s="242">
        <v>44834</v>
      </c>
      <c r="C109" s="243"/>
      <c r="D109" s="243"/>
      <c r="E109" s="248" t="s">
        <v>4023</v>
      </c>
      <c r="F109" s="245"/>
      <c r="G109" s="243" t="s">
        <v>4024</v>
      </c>
      <c r="H109" s="243"/>
      <c r="I109" s="246">
        <v>26735.83</v>
      </c>
      <c r="J109" s="247" t="s">
        <v>4025</v>
      </c>
      <c r="N109" s="20"/>
    </row>
    <row r="110" spans="1:14" ht="13.5" x14ac:dyDescent="0.25">
      <c r="C110" s="20"/>
      <c r="D110" s="20"/>
      <c r="F110" s="150"/>
      <c r="J110" s="45"/>
      <c r="N110" s="20"/>
    </row>
    <row r="111" spans="1:14" x14ac:dyDescent="0.2">
      <c r="B111" s="157"/>
      <c r="C111" s="3"/>
      <c r="D111" s="3"/>
      <c r="F111" s="3"/>
      <c r="G111" s="3"/>
      <c r="H111" s="3"/>
      <c r="I111" s="155"/>
      <c r="J111" s="156"/>
    </row>
    <row r="112" spans="1:14" x14ac:dyDescent="0.2">
      <c r="H112" s="41" t="s">
        <v>628</v>
      </c>
      <c r="I112" s="39">
        <f>SUM(I45:I109)</f>
        <v>148894.22</v>
      </c>
      <c r="J112" s="46"/>
      <c r="K112" s="36"/>
    </row>
    <row r="113" spans="2:14" x14ac:dyDescent="0.2">
      <c r="H113" s="41"/>
      <c r="I113" s="167"/>
      <c r="J113" s="46"/>
      <c r="K113" s="36"/>
    </row>
    <row r="114" spans="2:14" x14ac:dyDescent="0.2">
      <c r="B114" s="26"/>
      <c r="C114" s="26"/>
      <c r="D114" s="26"/>
      <c r="E114" s="11"/>
      <c r="F114" s="56"/>
      <c r="G114" s="31"/>
      <c r="H114" s="159"/>
      <c r="I114" s="160"/>
      <c r="J114" s="46"/>
      <c r="K114" s="36"/>
    </row>
    <row r="115" spans="2:14" ht="42" customHeight="1" x14ac:dyDescent="0.2">
      <c r="B115" s="161" t="s">
        <v>3529</v>
      </c>
      <c r="C115" s="162"/>
      <c r="D115" s="162"/>
      <c r="E115" s="162"/>
      <c r="F115" s="162"/>
      <c r="G115" s="163"/>
      <c r="H115" s="164"/>
      <c r="I115" s="165"/>
      <c r="J115" s="46"/>
      <c r="K115" s="36"/>
    </row>
    <row r="116" spans="2:14" x14ac:dyDescent="0.2">
      <c r="J116" s="46"/>
      <c r="K116" s="36"/>
    </row>
    <row r="117" spans="2:14" x14ac:dyDescent="0.2">
      <c r="B117" s="21" t="s">
        <v>9</v>
      </c>
      <c r="C117" s="21" t="s">
        <v>618</v>
      </c>
      <c r="D117" s="21" t="s">
        <v>619</v>
      </c>
      <c r="E117" s="22" t="s">
        <v>10</v>
      </c>
      <c r="F117" s="55" t="s">
        <v>11</v>
      </c>
      <c r="G117" s="22" t="s">
        <v>12</v>
      </c>
      <c r="H117" s="22" t="s">
        <v>13</v>
      </c>
      <c r="I117" s="23" t="s">
        <v>620</v>
      </c>
      <c r="J117" s="46"/>
      <c r="K117" s="36"/>
    </row>
    <row r="118" spans="2:14" x14ac:dyDescent="0.2">
      <c r="C118" s="20"/>
      <c r="D118" s="20"/>
      <c r="F118" s="150"/>
      <c r="N118" s="20"/>
    </row>
    <row r="119" spans="2:14" ht="13.5" x14ac:dyDescent="0.25">
      <c r="B119" s="2">
        <v>45309</v>
      </c>
      <c r="C119" s="20"/>
      <c r="D119" s="20"/>
      <c r="E119" s="3" t="s">
        <v>3779</v>
      </c>
      <c r="F119" s="150"/>
      <c r="G119" s="20" t="s">
        <v>3996</v>
      </c>
      <c r="I119" s="4">
        <v>500</v>
      </c>
      <c r="J119" s="37"/>
      <c r="K119" s="169"/>
      <c r="N119" s="20"/>
    </row>
    <row r="120" spans="2:14" x14ac:dyDescent="0.2">
      <c r="B120" s="2">
        <v>45316</v>
      </c>
      <c r="C120" s="20"/>
      <c r="D120" s="20"/>
      <c r="E120" s="3" t="s">
        <v>3779</v>
      </c>
      <c r="F120" s="150"/>
      <c r="G120" s="20" t="s">
        <v>3997</v>
      </c>
      <c r="I120" s="4">
        <v>500</v>
      </c>
      <c r="J120" s="46"/>
      <c r="K120" s="36"/>
    </row>
    <row r="121" spans="2:14" x14ac:dyDescent="0.2">
      <c r="B121" s="2">
        <v>45356</v>
      </c>
      <c r="C121" s="20"/>
      <c r="D121" s="20"/>
      <c r="E121" s="3" t="s">
        <v>3779</v>
      </c>
      <c r="F121" s="150"/>
      <c r="G121" s="20" t="s">
        <v>3998</v>
      </c>
      <c r="I121" s="4">
        <v>1000</v>
      </c>
      <c r="J121" s="46"/>
      <c r="K121" s="36"/>
    </row>
    <row r="122" spans="2:14" x14ac:dyDescent="0.2">
      <c r="C122" s="20"/>
      <c r="D122" s="20"/>
      <c r="J122" s="46"/>
      <c r="K122" s="36"/>
    </row>
    <row r="123" spans="2:14" x14ac:dyDescent="0.2">
      <c r="H123" s="41" t="s">
        <v>628</v>
      </c>
      <c r="I123" s="39">
        <f>SUM(I118:I122)</f>
        <v>2000</v>
      </c>
      <c r="J123" s="46"/>
      <c r="K123" s="36"/>
    </row>
    <row r="124" spans="2:14" x14ac:dyDescent="0.2">
      <c r="H124" s="41"/>
      <c r="I124" s="149"/>
      <c r="J124" s="46"/>
      <c r="K124" s="36"/>
    </row>
    <row r="125" spans="2:14" x14ac:dyDescent="0.2">
      <c r="H125" s="41"/>
      <c r="I125" s="149"/>
      <c r="J125" s="46"/>
      <c r="K125" s="36"/>
    </row>
    <row r="127" spans="2:14" ht="29.1" customHeight="1" x14ac:dyDescent="0.2">
      <c r="H127" s="72" t="s">
        <v>3244</v>
      </c>
      <c r="I127" s="73">
        <f>I28+I112+I39+I123+I18</f>
        <v>150894.22</v>
      </c>
    </row>
  </sheetData>
  <autoFilter ref="B12:I122" xr:uid="{00000000-0009-0000-0000-000015000000}"/>
  <mergeCells count="3">
    <mergeCell ref="B7:I7"/>
    <mergeCell ref="B32:I32"/>
    <mergeCell ref="B42:I4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23"/>
  <sheetViews>
    <sheetView topLeftCell="I79" workbookViewId="0">
      <selection activeCell="O105" sqref="O105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4029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ht="13.5" x14ac:dyDescent="0.25">
      <c r="C46" s="20"/>
      <c r="D46" s="20"/>
      <c r="F46" s="150"/>
      <c r="J46" s="37"/>
      <c r="K46" s="169"/>
      <c r="N46" s="20"/>
    </row>
    <row r="47" spans="2:14" x14ac:dyDescent="0.2">
      <c r="B47" s="2">
        <v>45395</v>
      </c>
      <c r="C47" s="153"/>
      <c r="D47" s="20"/>
      <c r="E47" s="3" t="s">
        <v>3450</v>
      </c>
      <c r="F47" s="54" t="s">
        <v>4030</v>
      </c>
      <c r="G47" s="20" t="s">
        <v>4030</v>
      </c>
      <c r="I47" s="4">
        <v>1250</v>
      </c>
    </row>
    <row r="48" spans="2:14" x14ac:dyDescent="0.2">
      <c r="B48" s="2">
        <v>45409</v>
      </c>
      <c r="C48" s="153"/>
      <c r="D48" s="20"/>
      <c r="E48" s="3" t="s">
        <v>3450</v>
      </c>
      <c r="F48" s="54" t="s">
        <v>4031</v>
      </c>
      <c r="G48" s="20" t="s">
        <v>4031</v>
      </c>
      <c r="I48" s="4">
        <v>1250</v>
      </c>
    </row>
    <row r="49" spans="2:9" x14ac:dyDescent="0.2">
      <c r="B49" s="2">
        <v>45423</v>
      </c>
      <c r="C49" s="153"/>
      <c r="D49" s="20"/>
      <c r="E49" s="3" t="s">
        <v>3450</v>
      </c>
      <c r="F49" s="54" t="s">
        <v>4032</v>
      </c>
      <c r="G49" s="20" t="s">
        <v>4032</v>
      </c>
      <c r="I49" s="4">
        <v>1250</v>
      </c>
    </row>
    <row r="50" spans="2:9" x14ac:dyDescent="0.2">
      <c r="B50" s="2">
        <v>45437</v>
      </c>
      <c r="C50" s="153"/>
      <c r="D50" s="20"/>
      <c r="E50" s="3" t="s">
        <v>3450</v>
      </c>
      <c r="F50" s="54" t="s">
        <v>4033</v>
      </c>
      <c r="G50" s="20" t="s">
        <v>4033</v>
      </c>
      <c r="I50" s="4">
        <v>1250</v>
      </c>
    </row>
    <row r="51" spans="2:9" x14ac:dyDescent="0.2">
      <c r="B51" s="2">
        <v>45451</v>
      </c>
      <c r="C51" s="153"/>
      <c r="D51" s="20"/>
      <c r="E51" s="3" t="s">
        <v>3450</v>
      </c>
      <c r="F51" s="54" t="s">
        <v>4034</v>
      </c>
      <c r="G51" s="20" t="s">
        <v>4034</v>
      </c>
      <c r="I51" s="4">
        <v>1250</v>
      </c>
    </row>
    <row r="52" spans="2:9" x14ac:dyDescent="0.2">
      <c r="B52" s="2">
        <v>45465</v>
      </c>
      <c r="C52" s="153"/>
      <c r="D52" s="20"/>
      <c r="E52" s="3" t="s">
        <v>3450</v>
      </c>
      <c r="F52" s="54" t="s">
        <v>4035</v>
      </c>
      <c r="G52" s="20" t="s">
        <v>4035</v>
      </c>
      <c r="I52" s="4">
        <v>1250</v>
      </c>
    </row>
    <row r="53" spans="2:9" x14ac:dyDescent="0.2">
      <c r="C53" s="153"/>
      <c r="D53" s="20"/>
    </row>
    <row r="54" spans="2:9" ht="25.5" x14ac:dyDescent="0.2">
      <c r="B54" s="2">
        <v>45395</v>
      </c>
      <c r="C54" s="153"/>
      <c r="D54" s="20"/>
      <c r="E54" s="3" t="s">
        <v>3450</v>
      </c>
      <c r="F54" s="54" t="s">
        <v>4036</v>
      </c>
      <c r="G54" s="20" t="s">
        <v>4036</v>
      </c>
      <c r="I54" s="4">
        <v>77.5</v>
      </c>
    </row>
    <row r="55" spans="2:9" ht="25.5" x14ac:dyDescent="0.2">
      <c r="B55" s="2">
        <v>45409</v>
      </c>
      <c r="C55" s="153"/>
      <c r="D55" s="20"/>
      <c r="E55" s="3" t="s">
        <v>3450</v>
      </c>
      <c r="F55" s="54" t="s">
        <v>4037</v>
      </c>
      <c r="G55" s="20" t="s">
        <v>4037</v>
      </c>
      <c r="I55" s="4">
        <v>77.5</v>
      </c>
    </row>
    <row r="56" spans="2:9" ht="25.5" x14ac:dyDescent="0.2">
      <c r="B56" s="2">
        <v>45423</v>
      </c>
      <c r="C56" s="153"/>
      <c r="D56" s="20"/>
      <c r="E56" s="3" t="s">
        <v>3450</v>
      </c>
      <c r="F56" s="54" t="s">
        <v>4038</v>
      </c>
      <c r="G56" s="20" t="s">
        <v>4038</v>
      </c>
      <c r="I56" s="4">
        <v>77.5</v>
      </c>
    </row>
    <row r="57" spans="2:9" ht="25.5" x14ac:dyDescent="0.2">
      <c r="B57" s="2">
        <v>45437</v>
      </c>
      <c r="C57" s="153"/>
      <c r="D57" s="20"/>
      <c r="E57" s="3" t="s">
        <v>3450</v>
      </c>
      <c r="F57" s="54" t="s">
        <v>4039</v>
      </c>
      <c r="G57" s="20" t="s">
        <v>4039</v>
      </c>
      <c r="I57" s="4">
        <v>77.5</v>
      </c>
    </row>
    <row r="58" spans="2:9" ht="25.5" x14ac:dyDescent="0.2">
      <c r="B58" s="2">
        <v>45451</v>
      </c>
      <c r="C58" s="153"/>
      <c r="D58" s="20"/>
      <c r="E58" s="3" t="s">
        <v>3450</v>
      </c>
      <c r="F58" s="54" t="s">
        <v>4040</v>
      </c>
      <c r="G58" s="20" t="s">
        <v>4040</v>
      </c>
      <c r="I58" s="4">
        <v>77.5</v>
      </c>
    </row>
    <row r="59" spans="2:9" ht="25.5" x14ac:dyDescent="0.2">
      <c r="B59" s="2">
        <v>45465</v>
      </c>
      <c r="C59" s="153"/>
      <c r="D59" s="20"/>
      <c r="E59" s="3" t="s">
        <v>3450</v>
      </c>
      <c r="F59" s="54" t="s">
        <v>4041</v>
      </c>
      <c r="G59" s="20" t="s">
        <v>4041</v>
      </c>
      <c r="I59" s="4">
        <v>77.5</v>
      </c>
    </row>
    <row r="60" spans="2:9" x14ac:dyDescent="0.2">
      <c r="C60" s="153"/>
      <c r="D60" s="20"/>
    </row>
    <row r="61" spans="2:9" ht="25.5" x14ac:dyDescent="0.2">
      <c r="B61" s="2">
        <v>45395</v>
      </c>
      <c r="C61" s="153"/>
      <c r="D61" s="20"/>
      <c r="E61" s="3" t="s">
        <v>3450</v>
      </c>
      <c r="F61" s="54" t="s">
        <v>4036</v>
      </c>
      <c r="G61" s="20" t="s">
        <v>4036</v>
      </c>
      <c r="I61" s="4">
        <v>18.13</v>
      </c>
    </row>
    <row r="62" spans="2:9" ht="25.5" x14ac:dyDescent="0.2">
      <c r="B62" s="2">
        <v>45409</v>
      </c>
      <c r="C62" s="153"/>
      <c r="D62" s="20"/>
      <c r="E62" s="3" t="s">
        <v>3450</v>
      </c>
      <c r="F62" s="54" t="s">
        <v>4037</v>
      </c>
      <c r="G62" s="20" t="s">
        <v>4037</v>
      </c>
      <c r="I62" s="4">
        <v>18.13</v>
      </c>
    </row>
    <row r="63" spans="2:9" ht="25.5" x14ac:dyDescent="0.2">
      <c r="B63" s="2">
        <v>45423</v>
      </c>
      <c r="C63" s="153"/>
      <c r="D63" s="20"/>
      <c r="E63" s="3" t="s">
        <v>3450</v>
      </c>
      <c r="F63" s="54" t="s">
        <v>4038</v>
      </c>
      <c r="G63" s="20" t="s">
        <v>4038</v>
      </c>
      <c r="I63" s="4">
        <v>18.13</v>
      </c>
    </row>
    <row r="64" spans="2:9" ht="25.5" x14ac:dyDescent="0.2">
      <c r="B64" s="2">
        <v>45437</v>
      </c>
      <c r="C64" s="153"/>
      <c r="D64" s="20"/>
      <c r="E64" s="3" t="s">
        <v>3450</v>
      </c>
      <c r="F64" s="54" t="s">
        <v>4039</v>
      </c>
      <c r="G64" s="20" t="s">
        <v>4039</v>
      </c>
      <c r="I64" s="4">
        <v>18.13</v>
      </c>
    </row>
    <row r="65" spans="2:9" ht="25.5" x14ac:dyDescent="0.2">
      <c r="B65" s="2">
        <v>45451</v>
      </c>
      <c r="C65" s="153"/>
      <c r="D65" s="20"/>
      <c r="E65" s="3" t="s">
        <v>3450</v>
      </c>
      <c r="F65" s="54" t="s">
        <v>4040</v>
      </c>
      <c r="G65" s="20" t="s">
        <v>4040</v>
      </c>
      <c r="I65" s="4">
        <v>18.13</v>
      </c>
    </row>
    <row r="66" spans="2:9" ht="25.5" x14ac:dyDescent="0.2">
      <c r="B66" s="2">
        <v>45465</v>
      </c>
      <c r="C66" s="153"/>
      <c r="D66" s="20"/>
      <c r="E66" s="3" t="s">
        <v>3450</v>
      </c>
      <c r="F66" s="54" t="s">
        <v>4041</v>
      </c>
      <c r="G66" s="20" t="s">
        <v>4041</v>
      </c>
      <c r="I66" s="4">
        <v>18.13</v>
      </c>
    </row>
    <row r="67" spans="2:9" x14ac:dyDescent="0.2">
      <c r="C67" s="153"/>
      <c r="D67" s="20"/>
    </row>
    <row r="68" spans="2:9" ht="25.5" x14ac:dyDescent="0.2">
      <c r="B68" s="2">
        <v>45395</v>
      </c>
      <c r="C68" s="153"/>
      <c r="D68" s="20"/>
      <c r="E68" s="3" t="s">
        <v>3450</v>
      </c>
      <c r="F68" s="54" t="s">
        <v>4036</v>
      </c>
      <c r="G68" s="20" t="s">
        <v>4036</v>
      </c>
      <c r="I68" s="4">
        <v>13.13</v>
      </c>
    </row>
    <row r="69" spans="2:9" ht="25.5" x14ac:dyDescent="0.2">
      <c r="B69" s="2">
        <v>45409</v>
      </c>
      <c r="C69" s="153"/>
      <c r="D69" s="20"/>
      <c r="E69" s="3" t="s">
        <v>3450</v>
      </c>
      <c r="F69" s="54" t="s">
        <v>4037</v>
      </c>
      <c r="G69" s="20" t="s">
        <v>4037</v>
      </c>
      <c r="I69" s="4">
        <v>13.13</v>
      </c>
    </row>
    <row r="70" spans="2:9" ht="25.5" x14ac:dyDescent="0.2">
      <c r="B70" s="2">
        <v>45423</v>
      </c>
      <c r="C70" s="153"/>
      <c r="D70" s="20"/>
      <c r="E70" s="3" t="s">
        <v>3450</v>
      </c>
      <c r="F70" s="54" t="s">
        <v>4038</v>
      </c>
      <c r="G70" s="20" t="s">
        <v>4038</v>
      </c>
      <c r="I70" s="4">
        <v>13.13</v>
      </c>
    </row>
    <row r="71" spans="2:9" ht="25.5" x14ac:dyDescent="0.2">
      <c r="B71" s="2">
        <v>45437</v>
      </c>
      <c r="C71" s="153"/>
      <c r="D71" s="20"/>
      <c r="E71" s="3" t="s">
        <v>3450</v>
      </c>
      <c r="F71" s="54" t="s">
        <v>4039</v>
      </c>
      <c r="G71" s="20" t="s">
        <v>4039</v>
      </c>
      <c r="I71" s="4">
        <v>13.13</v>
      </c>
    </row>
    <row r="72" spans="2:9" ht="25.5" x14ac:dyDescent="0.2">
      <c r="B72" s="2">
        <v>45451</v>
      </c>
      <c r="C72" s="153"/>
      <c r="D72" s="20"/>
      <c r="E72" s="3" t="s">
        <v>3450</v>
      </c>
      <c r="F72" s="54" t="s">
        <v>4040</v>
      </c>
      <c r="G72" s="20" t="s">
        <v>4040</v>
      </c>
      <c r="I72" s="4">
        <v>13.13</v>
      </c>
    </row>
    <row r="73" spans="2:9" ht="25.5" x14ac:dyDescent="0.2">
      <c r="B73" s="2">
        <v>45465</v>
      </c>
      <c r="C73" s="153"/>
      <c r="D73" s="20"/>
      <c r="E73" s="3" t="s">
        <v>3450</v>
      </c>
      <c r="F73" s="54" t="s">
        <v>4041</v>
      </c>
      <c r="G73" s="20" t="s">
        <v>4041</v>
      </c>
      <c r="I73" s="4">
        <v>13.13</v>
      </c>
    </row>
    <row r="74" spans="2:9" x14ac:dyDescent="0.2">
      <c r="C74" s="153"/>
      <c r="D74" s="20"/>
    </row>
    <row r="75" spans="2:9" x14ac:dyDescent="0.2">
      <c r="B75" s="2">
        <v>45421</v>
      </c>
      <c r="C75" s="153"/>
      <c r="D75" s="20"/>
      <c r="E75" s="3" t="s">
        <v>4018</v>
      </c>
      <c r="F75" s="54" t="s">
        <v>4018</v>
      </c>
      <c r="G75" s="20" t="s">
        <v>4044</v>
      </c>
      <c r="I75" s="4">
        <v>1000</v>
      </c>
    </row>
    <row r="76" spans="2:9" x14ac:dyDescent="0.2">
      <c r="B76" s="2">
        <v>45455</v>
      </c>
      <c r="C76" s="153"/>
      <c r="D76" s="20"/>
      <c r="E76" s="3" t="s">
        <v>4042</v>
      </c>
      <c r="F76" s="54" t="s">
        <v>4042</v>
      </c>
      <c r="G76" s="20" t="s">
        <v>4045</v>
      </c>
      <c r="I76" s="4">
        <v>11900</v>
      </c>
    </row>
    <row r="77" spans="2:9" x14ac:dyDescent="0.2">
      <c r="B77" s="2">
        <v>45455</v>
      </c>
      <c r="C77" s="153"/>
      <c r="D77" s="20"/>
      <c r="E77" s="3" t="s">
        <v>4042</v>
      </c>
      <c r="F77" s="54" t="s">
        <v>4042</v>
      </c>
      <c r="G77" s="20" t="s">
        <v>4046</v>
      </c>
      <c r="I77" s="4">
        <v>985</v>
      </c>
    </row>
    <row r="78" spans="2:9" x14ac:dyDescent="0.2">
      <c r="B78" s="2">
        <v>45455</v>
      </c>
      <c r="C78" s="153"/>
      <c r="D78" s="20"/>
      <c r="E78" s="3" t="s">
        <v>4042</v>
      </c>
      <c r="F78" s="54" t="s">
        <v>4042</v>
      </c>
      <c r="G78" s="20" t="s">
        <v>4047</v>
      </c>
      <c r="I78" s="4">
        <v>925</v>
      </c>
    </row>
    <row r="79" spans="2:9" x14ac:dyDescent="0.2">
      <c r="B79" s="2">
        <v>45455</v>
      </c>
      <c r="C79" s="153"/>
      <c r="D79" s="20"/>
      <c r="E79" s="3" t="s">
        <v>4018</v>
      </c>
      <c r="F79" s="54" t="s">
        <v>4018</v>
      </c>
      <c r="G79" s="20" t="s">
        <v>4048</v>
      </c>
      <c r="I79" s="4">
        <v>1585</v>
      </c>
    </row>
    <row r="80" spans="2:9" x14ac:dyDescent="0.2">
      <c r="B80" s="2">
        <v>45457</v>
      </c>
      <c r="C80" s="153"/>
      <c r="D80" s="20"/>
      <c r="E80" s="3" t="s">
        <v>4043</v>
      </c>
      <c r="F80" s="54" t="s">
        <v>4043</v>
      </c>
      <c r="G80" s="20" t="s">
        <v>4049</v>
      </c>
      <c r="I80" s="4">
        <v>29910</v>
      </c>
    </row>
    <row r="81" spans="2:9" x14ac:dyDescent="0.2">
      <c r="C81" s="153"/>
      <c r="D81" s="20"/>
    </row>
    <row r="82" spans="2:9" x14ac:dyDescent="0.2">
      <c r="B82" s="2">
        <v>45391</v>
      </c>
      <c r="C82" s="153"/>
      <c r="D82" s="20"/>
      <c r="E82" s="3" t="s">
        <v>3898</v>
      </c>
      <c r="G82" s="20" t="s">
        <v>4050</v>
      </c>
      <c r="I82" s="4">
        <v>1941.75</v>
      </c>
    </row>
    <row r="83" spans="2:9" x14ac:dyDescent="0.2">
      <c r="B83" s="2">
        <v>45397</v>
      </c>
      <c r="C83" s="153"/>
      <c r="D83" s="20"/>
      <c r="E83" s="3" t="s">
        <v>3898</v>
      </c>
      <c r="G83" s="20" t="s">
        <v>4051</v>
      </c>
      <c r="I83" s="4">
        <v>1941.75</v>
      </c>
    </row>
    <row r="84" spans="2:9" x14ac:dyDescent="0.2">
      <c r="B84" s="2">
        <v>45418</v>
      </c>
      <c r="C84" s="153"/>
      <c r="D84" s="20"/>
      <c r="E84" s="3" t="s">
        <v>3898</v>
      </c>
      <c r="G84" s="20" t="s">
        <v>4052</v>
      </c>
      <c r="I84" s="4">
        <v>1941.75</v>
      </c>
    </row>
    <row r="85" spans="2:9" x14ac:dyDescent="0.2">
      <c r="B85" s="2">
        <v>45433</v>
      </c>
      <c r="C85" s="153"/>
      <c r="D85" s="20"/>
      <c r="E85" s="3" t="s">
        <v>3898</v>
      </c>
      <c r="G85" s="20" t="s">
        <v>4053</v>
      </c>
      <c r="I85" s="4">
        <v>1941.75</v>
      </c>
    </row>
    <row r="86" spans="2:9" x14ac:dyDescent="0.2">
      <c r="B86" s="2">
        <v>45443</v>
      </c>
      <c r="C86" s="153"/>
      <c r="D86" s="20"/>
      <c r="E86" s="3" t="s">
        <v>3898</v>
      </c>
      <c r="G86" s="20" t="s">
        <v>4054</v>
      </c>
      <c r="I86" s="4">
        <v>1941.75</v>
      </c>
    </row>
    <row r="87" spans="2:9" x14ac:dyDescent="0.2">
      <c r="B87" s="2">
        <v>45454</v>
      </c>
      <c r="C87" s="153"/>
      <c r="D87" s="20"/>
      <c r="E87" s="3" t="s">
        <v>3898</v>
      </c>
      <c r="G87" s="20" t="s">
        <v>4055</v>
      </c>
      <c r="I87" s="4">
        <v>1941.75</v>
      </c>
    </row>
    <row r="88" spans="2:9" x14ac:dyDescent="0.2">
      <c r="B88" s="2">
        <v>45471</v>
      </c>
      <c r="C88" s="153"/>
      <c r="D88" s="20"/>
      <c r="E88" s="3" t="s">
        <v>3898</v>
      </c>
      <c r="G88" s="20" t="s">
        <v>4056</v>
      </c>
      <c r="I88" s="4">
        <v>1941.75</v>
      </c>
    </row>
    <row r="89" spans="2:9" x14ac:dyDescent="0.2">
      <c r="C89" s="153"/>
      <c r="D89" s="20"/>
    </row>
    <row r="90" spans="2:9" x14ac:dyDescent="0.2">
      <c r="B90" s="2">
        <v>45345</v>
      </c>
      <c r="C90" s="153"/>
      <c r="D90" s="20"/>
      <c r="E90" s="3" t="s">
        <v>3362</v>
      </c>
      <c r="G90" s="20" t="s">
        <v>4061</v>
      </c>
      <c r="I90" s="4">
        <v>225</v>
      </c>
    </row>
    <row r="91" spans="2:9" x14ac:dyDescent="0.2">
      <c r="B91" s="2">
        <v>45385</v>
      </c>
      <c r="C91" s="153"/>
      <c r="D91" s="20"/>
      <c r="E91" s="3" t="s">
        <v>3361</v>
      </c>
      <c r="G91" s="20" t="s">
        <v>4062</v>
      </c>
      <c r="I91" s="4">
        <v>91</v>
      </c>
    </row>
    <row r="92" spans="2:9" x14ac:dyDescent="0.2">
      <c r="B92" s="2">
        <v>45385</v>
      </c>
      <c r="C92" s="153"/>
      <c r="D92" s="20"/>
      <c r="E92" s="3" t="s">
        <v>3361</v>
      </c>
      <c r="G92" s="20" t="s">
        <v>4062</v>
      </c>
      <c r="I92" s="4">
        <v>-86</v>
      </c>
    </row>
    <row r="93" spans="2:9" x14ac:dyDescent="0.2">
      <c r="B93" s="2">
        <v>45385</v>
      </c>
      <c r="C93" s="153"/>
      <c r="D93" s="20"/>
      <c r="E93" s="3" t="s">
        <v>3361</v>
      </c>
      <c r="G93" s="20" t="s">
        <v>4062</v>
      </c>
      <c r="I93" s="4">
        <v>344</v>
      </c>
    </row>
    <row r="94" spans="2:9" x14ac:dyDescent="0.2">
      <c r="B94" s="2">
        <v>45405</v>
      </c>
      <c r="C94" s="153"/>
      <c r="D94" s="20"/>
      <c r="E94" s="3" t="s">
        <v>3362</v>
      </c>
      <c r="G94" s="20" t="s">
        <v>4063</v>
      </c>
      <c r="I94" s="4">
        <v>225</v>
      </c>
    </row>
    <row r="95" spans="2:9" x14ac:dyDescent="0.2">
      <c r="B95" s="2">
        <v>45426</v>
      </c>
      <c r="C95" s="153"/>
      <c r="D95" s="20"/>
      <c r="E95" s="3" t="s">
        <v>3362</v>
      </c>
      <c r="G95" s="20" t="s">
        <v>4064</v>
      </c>
      <c r="I95" s="4">
        <v>225</v>
      </c>
    </row>
    <row r="96" spans="2:9" x14ac:dyDescent="0.2">
      <c r="B96" s="2">
        <v>45426</v>
      </c>
      <c r="C96" s="153"/>
      <c r="D96" s="20"/>
      <c r="E96" s="3" t="s">
        <v>3362</v>
      </c>
      <c r="G96" s="20" t="s">
        <v>4065</v>
      </c>
      <c r="I96" s="4">
        <v>225</v>
      </c>
    </row>
    <row r="97" spans="2:14" x14ac:dyDescent="0.2">
      <c r="B97" s="2">
        <v>45453</v>
      </c>
      <c r="C97" s="153"/>
      <c r="D97" s="20"/>
      <c r="E97" s="3" t="s">
        <v>3362</v>
      </c>
      <c r="G97" s="20" t="s">
        <v>4066</v>
      </c>
      <c r="I97" s="4">
        <v>225</v>
      </c>
    </row>
    <row r="98" spans="2:14" x14ac:dyDescent="0.2">
      <c r="C98" s="153"/>
      <c r="D98" s="20"/>
    </row>
    <row r="99" spans="2:14" x14ac:dyDescent="0.2">
      <c r="B99" s="2">
        <v>45407</v>
      </c>
      <c r="C99" s="153"/>
      <c r="D99" s="20"/>
      <c r="E99" s="3" t="s">
        <v>3656</v>
      </c>
      <c r="G99" s="20" t="s">
        <v>4067</v>
      </c>
      <c r="I99" s="4">
        <v>87000</v>
      </c>
    </row>
    <row r="100" spans="2:14" x14ac:dyDescent="0.2">
      <c r="C100" s="153"/>
      <c r="D100" s="20"/>
    </row>
    <row r="101" spans="2:14" x14ac:dyDescent="0.2">
      <c r="B101" s="2">
        <v>45453</v>
      </c>
      <c r="C101" s="153"/>
      <c r="D101" s="20"/>
      <c r="E101" s="3" t="s">
        <v>4068</v>
      </c>
      <c r="G101" s="20" t="s">
        <v>4069</v>
      </c>
      <c r="I101" s="4">
        <v>14851.46</v>
      </c>
    </row>
    <row r="102" spans="2:14" x14ac:dyDescent="0.2">
      <c r="C102" s="20"/>
      <c r="D102" s="20"/>
      <c r="F102" s="150"/>
      <c r="J102" s="37"/>
      <c r="N102" s="20"/>
    </row>
    <row r="103" spans="2:14" ht="13.5" x14ac:dyDescent="0.25">
      <c r="C103" s="20"/>
      <c r="D103" s="20"/>
      <c r="E103" s="3" t="s">
        <v>3656</v>
      </c>
      <c r="F103" s="150"/>
      <c r="G103" s="20" t="s">
        <v>4071</v>
      </c>
      <c r="I103" s="4">
        <v>92675</v>
      </c>
      <c r="J103" s="169" t="s">
        <v>4070</v>
      </c>
      <c r="N103" s="20"/>
    </row>
    <row r="104" spans="2:14" ht="13.5" x14ac:dyDescent="0.25">
      <c r="C104" s="20"/>
      <c r="D104" s="20"/>
      <c r="E104" s="3" t="s">
        <v>3656</v>
      </c>
      <c r="F104" s="150"/>
      <c r="G104" s="20" t="s">
        <v>4072</v>
      </c>
      <c r="I104" s="4">
        <v>1666</v>
      </c>
      <c r="J104" s="169" t="s">
        <v>4070</v>
      </c>
      <c r="N104" s="20"/>
    </row>
    <row r="105" spans="2:14" ht="13.5" x14ac:dyDescent="0.25">
      <c r="C105" s="20"/>
      <c r="D105" s="20"/>
      <c r="E105" s="54"/>
      <c r="F105" s="150"/>
      <c r="J105" s="169"/>
      <c r="N105" s="20"/>
    </row>
    <row r="106" spans="2:14" ht="13.5" x14ac:dyDescent="0.25">
      <c r="C106" s="20"/>
      <c r="D106" s="20"/>
      <c r="F106" s="150"/>
      <c r="J106" s="45"/>
      <c r="N106" s="20"/>
    </row>
    <row r="107" spans="2:14" x14ac:dyDescent="0.2">
      <c r="B107" s="157"/>
      <c r="C107" s="3"/>
      <c r="D107" s="3"/>
      <c r="F107" s="3"/>
      <c r="G107" s="3"/>
      <c r="H107" s="3"/>
      <c r="I107" s="155"/>
      <c r="J107" s="156"/>
    </row>
    <row r="108" spans="2:14" x14ac:dyDescent="0.2">
      <c r="H108" s="41" t="s">
        <v>628</v>
      </c>
      <c r="I108" s="39">
        <f>SUM(I45:I105)</f>
        <v>265716.27</v>
      </c>
      <c r="J108" s="46"/>
      <c r="K108" s="36"/>
    </row>
    <row r="109" spans="2:14" x14ac:dyDescent="0.2">
      <c r="H109" s="41"/>
      <c r="I109" s="167"/>
      <c r="J109" s="46"/>
      <c r="K109" s="36"/>
    </row>
    <row r="110" spans="2:14" x14ac:dyDescent="0.2">
      <c r="B110" s="26"/>
      <c r="C110" s="26"/>
      <c r="D110" s="26"/>
      <c r="E110" s="11"/>
      <c r="F110" s="56"/>
      <c r="G110" s="31"/>
      <c r="H110" s="159"/>
      <c r="I110" s="160"/>
      <c r="J110" s="46"/>
      <c r="K110" s="36"/>
    </row>
    <row r="111" spans="2:14" ht="42" customHeight="1" x14ac:dyDescent="0.2">
      <c r="B111" s="161" t="s">
        <v>3529</v>
      </c>
      <c r="C111" s="162"/>
      <c r="D111" s="162"/>
      <c r="E111" s="162"/>
      <c r="F111" s="162"/>
      <c r="G111" s="163"/>
      <c r="H111" s="164"/>
      <c r="I111" s="165"/>
      <c r="J111" s="46"/>
      <c r="K111" s="36"/>
    </row>
    <row r="112" spans="2:14" x14ac:dyDescent="0.2">
      <c r="J112" s="46"/>
      <c r="K112" s="36"/>
    </row>
    <row r="113" spans="2:14" x14ac:dyDescent="0.2">
      <c r="B113" s="21" t="s">
        <v>9</v>
      </c>
      <c r="C113" s="21" t="s">
        <v>618</v>
      </c>
      <c r="D113" s="21" t="s">
        <v>619</v>
      </c>
      <c r="E113" s="22" t="s">
        <v>10</v>
      </c>
      <c r="F113" s="55" t="s">
        <v>11</v>
      </c>
      <c r="G113" s="22" t="s">
        <v>12</v>
      </c>
      <c r="H113" s="22" t="s">
        <v>13</v>
      </c>
      <c r="I113" s="23" t="s">
        <v>620</v>
      </c>
      <c r="J113" s="46"/>
      <c r="K113" s="36"/>
    </row>
    <row r="114" spans="2:14" x14ac:dyDescent="0.2">
      <c r="C114" s="20"/>
      <c r="D114" s="20"/>
      <c r="F114" s="150"/>
      <c r="N114" s="20"/>
    </row>
    <row r="115" spans="2:14" x14ac:dyDescent="0.2">
      <c r="B115" s="2">
        <v>45397</v>
      </c>
      <c r="C115" s="20"/>
      <c r="D115" s="20"/>
      <c r="E115" s="3" t="s">
        <v>3779</v>
      </c>
      <c r="F115" s="150"/>
      <c r="G115" s="150" t="s">
        <v>4057</v>
      </c>
      <c r="I115" s="4">
        <v>1500</v>
      </c>
      <c r="J115" s="37"/>
      <c r="N115" s="20"/>
    </row>
    <row r="116" spans="2:14" x14ac:dyDescent="0.2">
      <c r="B116" s="2">
        <v>45420</v>
      </c>
      <c r="C116" s="20"/>
      <c r="D116" s="20"/>
      <c r="E116" s="3" t="s">
        <v>3779</v>
      </c>
      <c r="F116" s="150"/>
      <c r="G116" s="150" t="s">
        <v>4058</v>
      </c>
      <c r="I116" s="4">
        <v>500</v>
      </c>
      <c r="J116" s="37"/>
      <c r="N116" s="20"/>
    </row>
    <row r="117" spans="2:14" x14ac:dyDescent="0.2">
      <c r="B117" s="2">
        <v>45442</v>
      </c>
      <c r="C117" s="20"/>
      <c r="D117" s="20"/>
      <c r="E117" s="3" t="s">
        <v>3779</v>
      </c>
      <c r="F117" s="150"/>
      <c r="G117" s="150" t="s">
        <v>4059</v>
      </c>
      <c r="I117" s="4">
        <v>500</v>
      </c>
      <c r="J117" s="37"/>
      <c r="N117" s="20"/>
    </row>
    <row r="118" spans="2:14" x14ac:dyDescent="0.2">
      <c r="B118" s="2">
        <v>45446</v>
      </c>
      <c r="C118" s="20"/>
      <c r="D118" s="20"/>
      <c r="E118" s="3" t="s">
        <v>3779</v>
      </c>
      <c r="F118" s="150"/>
      <c r="G118" s="150" t="s">
        <v>4060</v>
      </c>
      <c r="I118" s="4">
        <v>500</v>
      </c>
      <c r="J118" s="37"/>
      <c r="N118" s="20"/>
    </row>
    <row r="119" spans="2:14" x14ac:dyDescent="0.2">
      <c r="H119" s="41" t="s">
        <v>628</v>
      </c>
      <c r="I119" s="39">
        <f>SUM(I114:I118)</f>
        <v>3000</v>
      </c>
      <c r="J119" s="46"/>
      <c r="K119" s="36"/>
    </row>
    <row r="120" spans="2:14" x14ac:dyDescent="0.2">
      <c r="H120" s="41"/>
      <c r="I120" s="149"/>
      <c r="J120" s="46"/>
      <c r="K120" s="36"/>
    </row>
    <row r="121" spans="2:14" x14ac:dyDescent="0.2">
      <c r="H121" s="41"/>
      <c r="I121" s="149"/>
      <c r="J121" s="46"/>
      <c r="K121" s="36"/>
    </row>
    <row r="123" spans="2:14" ht="29.1" customHeight="1" x14ac:dyDescent="0.2">
      <c r="H123" s="72" t="s">
        <v>3244</v>
      </c>
      <c r="I123" s="73">
        <f>I28+I108+I39+I119+I18</f>
        <v>268716.27</v>
      </c>
    </row>
  </sheetData>
  <mergeCells count="3">
    <mergeCell ref="B7:I7"/>
    <mergeCell ref="B32:I32"/>
    <mergeCell ref="B42:I42"/>
  </mergeCells>
  <pageMargins left="0.75" right="0.75" top="1" bottom="1" header="0.5" footer="0.5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123"/>
  <sheetViews>
    <sheetView topLeftCell="A82" workbookViewId="0">
      <selection activeCell="C115" sqref="C115:C116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4073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</row>
    <row r="45" spans="2:14" x14ac:dyDescent="0.2">
      <c r="C45" s="20"/>
      <c r="D45" s="20"/>
      <c r="N45" s="20"/>
    </row>
    <row r="46" spans="2:14" ht="13.5" x14ac:dyDescent="0.25">
      <c r="B46" s="2">
        <v>45479</v>
      </c>
      <c r="C46" s="20"/>
      <c r="D46" s="20"/>
      <c r="E46" s="3" t="s">
        <v>3450</v>
      </c>
      <c r="F46" s="150" t="s">
        <v>4074</v>
      </c>
      <c r="G46" s="20" t="s">
        <v>4074</v>
      </c>
      <c r="I46" s="4">
        <v>1250</v>
      </c>
      <c r="J46" s="37"/>
      <c r="K46" s="169"/>
      <c r="N46" s="20"/>
    </row>
    <row r="47" spans="2:14" x14ac:dyDescent="0.2">
      <c r="B47" s="2">
        <v>45493</v>
      </c>
      <c r="C47" s="153"/>
      <c r="D47" s="20"/>
      <c r="E47" s="3" t="s">
        <v>3450</v>
      </c>
      <c r="F47" s="54" t="s">
        <v>4075</v>
      </c>
      <c r="G47" s="20" t="s">
        <v>4075</v>
      </c>
      <c r="I47" s="4">
        <v>1250</v>
      </c>
    </row>
    <row r="48" spans="2:14" x14ac:dyDescent="0.2">
      <c r="B48" s="2">
        <v>45507</v>
      </c>
      <c r="C48" s="153"/>
      <c r="D48" s="20"/>
      <c r="E48" s="3" t="s">
        <v>3450</v>
      </c>
      <c r="F48" s="54" t="s">
        <v>4076</v>
      </c>
      <c r="G48" s="20" t="s">
        <v>4076</v>
      </c>
      <c r="I48" s="4">
        <v>1250</v>
      </c>
    </row>
    <row r="49" spans="2:9" x14ac:dyDescent="0.2">
      <c r="B49" s="2">
        <v>45521</v>
      </c>
      <c r="C49" s="153"/>
      <c r="D49" s="20"/>
      <c r="E49" s="3" t="s">
        <v>3450</v>
      </c>
      <c r="F49" s="54" t="s">
        <v>4077</v>
      </c>
      <c r="G49" s="20" t="s">
        <v>4077</v>
      </c>
      <c r="I49" s="4">
        <v>1250</v>
      </c>
    </row>
    <row r="50" spans="2:9" x14ac:dyDescent="0.2">
      <c r="B50" s="2">
        <v>45521</v>
      </c>
      <c r="C50" s="153"/>
      <c r="D50" s="20"/>
      <c r="E50" s="3" t="s">
        <v>537</v>
      </c>
      <c r="F50" s="54" t="s">
        <v>4078</v>
      </c>
      <c r="G50" s="20" t="s">
        <v>4078</v>
      </c>
      <c r="I50" s="4">
        <v>740.8</v>
      </c>
    </row>
    <row r="51" spans="2:9" x14ac:dyDescent="0.2">
      <c r="B51" s="2">
        <v>45521</v>
      </c>
      <c r="C51" s="153"/>
      <c r="D51" s="20"/>
      <c r="E51" s="3" t="s">
        <v>537</v>
      </c>
      <c r="F51" s="54" t="s">
        <v>4079</v>
      </c>
      <c r="G51" s="20" t="s">
        <v>4079</v>
      </c>
      <c r="I51" s="4">
        <v>1481.6</v>
      </c>
    </row>
    <row r="52" spans="2:9" x14ac:dyDescent="0.2">
      <c r="B52" s="2">
        <v>45521</v>
      </c>
      <c r="C52" s="153"/>
      <c r="D52" s="20"/>
      <c r="E52" s="3" t="s">
        <v>537</v>
      </c>
      <c r="F52" s="54" t="s">
        <v>4080</v>
      </c>
      <c r="G52" s="20" t="s">
        <v>4080</v>
      </c>
      <c r="I52" s="4">
        <v>1481.6</v>
      </c>
    </row>
    <row r="53" spans="2:9" x14ac:dyDescent="0.2">
      <c r="B53" s="2">
        <v>45521</v>
      </c>
      <c r="C53" s="153"/>
      <c r="D53" s="20"/>
      <c r="E53" s="3" t="s">
        <v>537</v>
      </c>
      <c r="F53" s="54" t="s">
        <v>4081</v>
      </c>
      <c r="G53" s="20" t="s">
        <v>4081</v>
      </c>
      <c r="I53" s="4">
        <v>1481.6</v>
      </c>
    </row>
    <row r="54" spans="2:9" x14ac:dyDescent="0.2">
      <c r="B54" s="2">
        <v>45535</v>
      </c>
      <c r="C54" s="153"/>
      <c r="D54" s="20"/>
      <c r="E54" s="3" t="s">
        <v>3450</v>
      </c>
      <c r="F54" s="54" t="s">
        <v>4082</v>
      </c>
      <c r="G54" s="20" t="s">
        <v>4082</v>
      </c>
      <c r="I54" s="4">
        <v>2731.6</v>
      </c>
    </row>
    <row r="55" spans="2:9" x14ac:dyDescent="0.2">
      <c r="B55" s="2">
        <v>45549</v>
      </c>
      <c r="C55" s="153"/>
      <c r="D55" s="20"/>
      <c r="E55" s="3" t="s">
        <v>3450</v>
      </c>
      <c r="F55" s="54" t="s">
        <v>4083</v>
      </c>
      <c r="G55" s="20" t="s">
        <v>4083</v>
      </c>
      <c r="I55" s="4">
        <v>2731.6</v>
      </c>
    </row>
    <row r="56" spans="2:9" x14ac:dyDescent="0.2">
      <c r="B56" s="2">
        <v>45563</v>
      </c>
      <c r="C56" s="153"/>
      <c r="D56" s="20"/>
      <c r="E56" s="3" t="s">
        <v>3450</v>
      </c>
      <c r="F56" s="54" t="s">
        <v>4084</v>
      </c>
      <c r="G56" s="20" t="s">
        <v>4084</v>
      </c>
      <c r="I56" s="4">
        <v>2731.6</v>
      </c>
    </row>
    <row r="57" spans="2:9" x14ac:dyDescent="0.2">
      <c r="C57" s="153"/>
      <c r="D57" s="20"/>
    </row>
    <row r="58" spans="2:9" ht="25.5" x14ac:dyDescent="0.2">
      <c r="B58" s="2">
        <v>45479</v>
      </c>
      <c r="C58" s="153"/>
      <c r="D58" s="20"/>
      <c r="E58" s="3" t="s">
        <v>3450</v>
      </c>
      <c r="F58" s="54" t="s">
        <v>4085</v>
      </c>
      <c r="G58" s="20" t="s">
        <v>4085</v>
      </c>
      <c r="I58" s="4">
        <v>77.5</v>
      </c>
    </row>
    <row r="59" spans="2:9" ht="25.5" x14ac:dyDescent="0.2">
      <c r="B59" s="2">
        <v>45493</v>
      </c>
      <c r="C59" s="153"/>
      <c r="D59" s="20"/>
      <c r="E59" s="3" t="s">
        <v>3450</v>
      </c>
      <c r="F59" s="54" t="s">
        <v>4086</v>
      </c>
      <c r="G59" s="20" t="s">
        <v>4086</v>
      </c>
      <c r="I59" s="4">
        <v>77.5</v>
      </c>
    </row>
    <row r="60" spans="2:9" ht="25.5" x14ac:dyDescent="0.2">
      <c r="B60" s="2">
        <v>45507</v>
      </c>
      <c r="C60" s="153"/>
      <c r="D60" s="20"/>
      <c r="E60" s="3" t="s">
        <v>3450</v>
      </c>
      <c r="F60" s="54" t="s">
        <v>4087</v>
      </c>
      <c r="G60" s="20" t="s">
        <v>4087</v>
      </c>
      <c r="I60" s="4">
        <v>77.5</v>
      </c>
    </row>
    <row r="61" spans="2:9" ht="25.5" x14ac:dyDescent="0.2">
      <c r="B61" s="2">
        <v>45521</v>
      </c>
      <c r="C61" s="153"/>
      <c r="D61" s="20"/>
      <c r="E61" s="3" t="s">
        <v>3450</v>
      </c>
      <c r="F61" s="54" t="s">
        <v>4088</v>
      </c>
      <c r="G61" s="20" t="s">
        <v>4088</v>
      </c>
      <c r="I61" s="4">
        <v>77.5</v>
      </c>
    </row>
    <row r="62" spans="2:9" x14ac:dyDescent="0.2">
      <c r="B62" s="2">
        <v>45521</v>
      </c>
      <c r="C62" s="153"/>
      <c r="D62" s="20"/>
      <c r="E62" s="3" t="s">
        <v>537</v>
      </c>
      <c r="F62" s="54" t="s">
        <v>4078</v>
      </c>
      <c r="G62" s="20" t="s">
        <v>4078</v>
      </c>
      <c r="I62" s="4">
        <v>45.93</v>
      </c>
    </row>
    <row r="63" spans="2:9" x14ac:dyDescent="0.2">
      <c r="B63" s="2">
        <v>45521</v>
      </c>
      <c r="C63" s="153"/>
      <c r="D63" s="20"/>
      <c r="E63" s="3" t="s">
        <v>537</v>
      </c>
      <c r="F63" s="54" t="s">
        <v>4079</v>
      </c>
      <c r="G63" s="20" t="s">
        <v>4079</v>
      </c>
      <c r="I63" s="4">
        <v>91.86</v>
      </c>
    </row>
    <row r="64" spans="2:9" x14ac:dyDescent="0.2">
      <c r="B64" s="2">
        <v>45521</v>
      </c>
      <c r="C64" s="153"/>
      <c r="D64" s="20"/>
      <c r="E64" s="3" t="s">
        <v>537</v>
      </c>
      <c r="F64" s="54" t="s">
        <v>4080</v>
      </c>
      <c r="G64" s="20" t="s">
        <v>4080</v>
      </c>
      <c r="I64" s="4">
        <v>91.86</v>
      </c>
    </row>
    <row r="65" spans="2:9" x14ac:dyDescent="0.2">
      <c r="B65" s="2">
        <v>45521</v>
      </c>
      <c r="C65" s="153"/>
      <c r="D65" s="20"/>
      <c r="E65" s="3" t="s">
        <v>537</v>
      </c>
      <c r="F65" s="54" t="s">
        <v>4081</v>
      </c>
      <c r="G65" s="20" t="s">
        <v>4081</v>
      </c>
      <c r="I65" s="4">
        <v>91.86</v>
      </c>
    </row>
    <row r="66" spans="2:9" ht="25.5" x14ac:dyDescent="0.2">
      <c r="B66" s="2">
        <v>45535</v>
      </c>
      <c r="C66" s="153"/>
      <c r="D66" s="20"/>
      <c r="E66" s="3" t="s">
        <v>3450</v>
      </c>
      <c r="F66" s="54" t="s">
        <v>4089</v>
      </c>
      <c r="G66" s="20" t="s">
        <v>4089</v>
      </c>
      <c r="I66" s="4">
        <v>169.35</v>
      </c>
    </row>
    <row r="67" spans="2:9" ht="25.5" x14ac:dyDescent="0.2">
      <c r="B67" s="2">
        <v>45549</v>
      </c>
      <c r="C67" s="153"/>
      <c r="D67" s="20"/>
      <c r="E67" s="3" t="s">
        <v>3450</v>
      </c>
      <c r="F67" s="54" t="s">
        <v>4090</v>
      </c>
      <c r="G67" s="20" t="s">
        <v>4090</v>
      </c>
      <c r="I67" s="4">
        <v>169.35</v>
      </c>
    </row>
    <row r="68" spans="2:9" ht="25.5" x14ac:dyDescent="0.2">
      <c r="B68" s="2">
        <v>45563</v>
      </c>
      <c r="C68" s="153"/>
      <c r="D68" s="20"/>
      <c r="E68" s="3" t="s">
        <v>3450</v>
      </c>
      <c r="F68" s="54" t="s">
        <v>4091</v>
      </c>
      <c r="G68" s="20" t="s">
        <v>4091</v>
      </c>
      <c r="I68" s="4">
        <v>169.35</v>
      </c>
    </row>
    <row r="69" spans="2:9" x14ac:dyDescent="0.2">
      <c r="C69" s="153"/>
      <c r="D69" s="20"/>
    </row>
    <row r="70" spans="2:9" ht="25.5" x14ac:dyDescent="0.2">
      <c r="B70" s="2">
        <v>45479</v>
      </c>
      <c r="C70" s="153"/>
      <c r="D70" s="20"/>
      <c r="E70" s="3" t="s">
        <v>3450</v>
      </c>
      <c r="F70" s="54" t="s">
        <v>4085</v>
      </c>
      <c r="G70" s="20" t="s">
        <v>4085</v>
      </c>
      <c r="I70" s="4">
        <v>18.13</v>
      </c>
    </row>
    <row r="71" spans="2:9" ht="25.5" x14ac:dyDescent="0.2">
      <c r="B71" s="2">
        <v>45493</v>
      </c>
      <c r="C71" s="153"/>
      <c r="D71" s="20"/>
      <c r="E71" s="3" t="s">
        <v>3450</v>
      </c>
      <c r="F71" s="54" t="s">
        <v>4086</v>
      </c>
      <c r="G71" s="20" t="s">
        <v>4086</v>
      </c>
      <c r="I71" s="4">
        <v>18.13</v>
      </c>
    </row>
    <row r="72" spans="2:9" ht="25.5" x14ac:dyDescent="0.2">
      <c r="B72" s="2">
        <v>45507</v>
      </c>
      <c r="C72" s="153"/>
      <c r="D72" s="20"/>
      <c r="E72" s="3" t="s">
        <v>3450</v>
      </c>
      <c r="F72" s="54" t="s">
        <v>4087</v>
      </c>
      <c r="G72" s="20" t="s">
        <v>4087</v>
      </c>
      <c r="I72" s="4">
        <v>18.13</v>
      </c>
    </row>
    <row r="73" spans="2:9" ht="25.5" x14ac:dyDescent="0.2">
      <c r="B73" s="2">
        <v>45521</v>
      </c>
      <c r="C73" s="153"/>
      <c r="D73" s="20"/>
      <c r="E73" s="3" t="s">
        <v>3450</v>
      </c>
      <c r="F73" s="54" t="s">
        <v>4088</v>
      </c>
      <c r="G73" s="20" t="s">
        <v>4088</v>
      </c>
      <c r="I73" s="4">
        <v>18.13</v>
      </c>
    </row>
    <row r="74" spans="2:9" x14ac:dyDescent="0.2">
      <c r="B74" s="2">
        <v>45521</v>
      </c>
      <c r="C74" s="153"/>
      <c r="D74" s="20"/>
      <c r="E74" s="3" t="s">
        <v>537</v>
      </c>
      <c r="F74" s="54" t="s">
        <v>4078</v>
      </c>
      <c r="G74" s="20" t="s">
        <v>4078</v>
      </c>
      <c r="I74" s="4">
        <v>10.74</v>
      </c>
    </row>
    <row r="75" spans="2:9" x14ac:dyDescent="0.2">
      <c r="B75" s="2">
        <v>45521</v>
      </c>
      <c r="C75" s="153"/>
      <c r="D75" s="20"/>
      <c r="E75" s="3" t="s">
        <v>537</v>
      </c>
      <c r="F75" s="54" t="s">
        <v>4079</v>
      </c>
      <c r="G75" s="20" t="s">
        <v>4079</v>
      </c>
      <c r="I75" s="4">
        <v>21.48</v>
      </c>
    </row>
    <row r="76" spans="2:9" x14ac:dyDescent="0.2">
      <c r="B76" s="2">
        <v>45521</v>
      </c>
      <c r="C76" s="153"/>
      <c r="D76" s="20"/>
      <c r="E76" s="3" t="s">
        <v>537</v>
      </c>
      <c r="F76" s="54" t="s">
        <v>4080</v>
      </c>
      <c r="G76" s="20" t="s">
        <v>4080</v>
      </c>
      <c r="I76" s="4">
        <v>21.48</v>
      </c>
    </row>
    <row r="77" spans="2:9" x14ac:dyDescent="0.2">
      <c r="B77" s="2">
        <v>45521</v>
      </c>
      <c r="C77" s="153"/>
      <c r="D77" s="20"/>
      <c r="E77" s="3" t="s">
        <v>537</v>
      </c>
      <c r="F77" s="54" t="s">
        <v>4081</v>
      </c>
      <c r="G77" s="20" t="s">
        <v>4081</v>
      </c>
      <c r="I77" s="4">
        <v>21.48</v>
      </c>
    </row>
    <row r="78" spans="2:9" ht="25.5" x14ac:dyDescent="0.2">
      <c r="B78" s="2">
        <v>45535</v>
      </c>
      <c r="C78" s="153"/>
      <c r="D78" s="20"/>
      <c r="E78" s="3" t="s">
        <v>3450</v>
      </c>
      <c r="F78" s="54" t="s">
        <v>4089</v>
      </c>
      <c r="G78" s="20" t="s">
        <v>4089</v>
      </c>
      <c r="I78" s="4">
        <v>39.61</v>
      </c>
    </row>
    <row r="79" spans="2:9" ht="25.5" x14ac:dyDescent="0.2">
      <c r="B79" s="2">
        <v>45549</v>
      </c>
      <c r="C79" s="153"/>
      <c r="D79" s="20"/>
      <c r="E79" s="3" t="s">
        <v>3450</v>
      </c>
      <c r="F79" s="54" t="s">
        <v>4090</v>
      </c>
      <c r="G79" s="20" t="s">
        <v>4090</v>
      </c>
      <c r="I79" s="4">
        <v>39.61</v>
      </c>
    </row>
    <row r="80" spans="2:9" ht="25.5" x14ac:dyDescent="0.2">
      <c r="B80" s="2">
        <v>45563</v>
      </c>
      <c r="C80" s="153"/>
      <c r="D80" s="20"/>
      <c r="E80" s="3" t="s">
        <v>3450</v>
      </c>
      <c r="F80" s="54" t="s">
        <v>4091</v>
      </c>
      <c r="G80" s="20" t="s">
        <v>4091</v>
      </c>
      <c r="I80" s="4">
        <v>39.61</v>
      </c>
    </row>
    <row r="81" spans="2:9" x14ac:dyDescent="0.2">
      <c r="C81" s="153"/>
      <c r="D81" s="20"/>
    </row>
    <row r="82" spans="2:9" ht="25.5" x14ac:dyDescent="0.2">
      <c r="B82" s="2">
        <v>45479</v>
      </c>
      <c r="C82" s="153"/>
      <c r="D82" s="20"/>
      <c r="E82" s="3" t="s">
        <v>3450</v>
      </c>
      <c r="F82" s="54" t="s">
        <v>4085</v>
      </c>
      <c r="G82" s="20" t="s">
        <v>4085</v>
      </c>
      <c r="I82" s="4">
        <v>13.13</v>
      </c>
    </row>
    <row r="83" spans="2:9" ht="25.5" x14ac:dyDescent="0.2">
      <c r="B83" s="2">
        <v>45493</v>
      </c>
      <c r="C83" s="153"/>
      <c r="D83" s="20"/>
      <c r="E83" s="3" t="s">
        <v>3450</v>
      </c>
      <c r="F83" s="54" t="s">
        <v>4086</v>
      </c>
      <c r="G83" s="20" t="s">
        <v>4086</v>
      </c>
      <c r="I83" s="4">
        <v>13.13</v>
      </c>
    </row>
    <row r="84" spans="2:9" ht="25.5" x14ac:dyDescent="0.2">
      <c r="B84" s="2">
        <v>45507</v>
      </c>
      <c r="C84" s="153"/>
      <c r="D84" s="20"/>
      <c r="E84" s="3" t="s">
        <v>3450</v>
      </c>
      <c r="F84" s="54" t="s">
        <v>4087</v>
      </c>
      <c r="G84" s="20" t="s">
        <v>4087</v>
      </c>
      <c r="I84" s="4">
        <v>13.13</v>
      </c>
    </row>
    <row r="85" spans="2:9" ht="25.5" x14ac:dyDescent="0.2">
      <c r="B85" s="2">
        <v>45521</v>
      </c>
      <c r="C85" s="153"/>
      <c r="D85" s="20"/>
      <c r="E85" s="3" t="s">
        <v>3450</v>
      </c>
      <c r="F85" s="54" t="s">
        <v>4088</v>
      </c>
      <c r="G85" s="20" t="s">
        <v>4088</v>
      </c>
      <c r="I85" s="4">
        <v>13.13</v>
      </c>
    </row>
    <row r="86" spans="2:9" x14ac:dyDescent="0.2">
      <c r="B86" s="2">
        <v>45521</v>
      </c>
      <c r="C86" s="153"/>
      <c r="D86" s="20"/>
      <c r="E86" s="3" t="s">
        <v>537</v>
      </c>
      <c r="F86" s="54" t="s">
        <v>4078</v>
      </c>
      <c r="G86" s="20" t="s">
        <v>4078</v>
      </c>
      <c r="I86" s="4">
        <v>7.78</v>
      </c>
    </row>
    <row r="87" spans="2:9" x14ac:dyDescent="0.2">
      <c r="B87" s="2">
        <v>45521</v>
      </c>
      <c r="C87" s="153"/>
      <c r="D87" s="20"/>
      <c r="E87" s="3" t="s">
        <v>537</v>
      </c>
      <c r="F87" s="54" t="s">
        <v>4079</v>
      </c>
      <c r="G87" s="20" t="s">
        <v>4079</v>
      </c>
      <c r="I87" s="4">
        <v>15.56</v>
      </c>
    </row>
    <row r="88" spans="2:9" x14ac:dyDescent="0.2">
      <c r="B88" s="2">
        <v>45521</v>
      </c>
      <c r="C88" s="153"/>
      <c r="D88" s="20"/>
      <c r="E88" s="3" t="s">
        <v>537</v>
      </c>
      <c r="F88" s="54" t="s">
        <v>4080</v>
      </c>
      <c r="G88" s="20" t="s">
        <v>4080</v>
      </c>
      <c r="I88" s="4">
        <v>15.56</v>
      </c>
    </row>
    <row r="89" spans="2:9" x14ac:dyDescent="0.2">
      <c r="B89" s="2">
        <v>45521</v>
      </c>
      <c r="C89" s="153"/>
      <c r="D89" s="20"/>
      <c r="E89" s="3" t="s">
        <v>537</v>
      </c>
      <c r="F89" s="54" t="s">
        <v>4081</v>
      </c>
      <c r="G89" s="20" t="s">
        <v>4081</v>
      </c>
      <c r="I89" s="4">
        <v>15.56</v>
      </c>
    </row>
    <row r="90" spans="2:9" ht="25.5" x14ac:dyDescent="0.2">
      <c r="B90" s="2">
        <v>45535</v>
      </c>
      <c r="C90" s="153"/>
      <c r="D90" s="20"/>
      <c r="E90" s="3" t="s">
        <v>3450</v>
      </c>
      <c r="F90" s="54" t="s">
        <v>4089</v>
      </c>
      <c r="G90" s="20" t="s">
        <v>4089</v>
      </c>
      <c r="I90" s="4">
        <v>28.69</v>
      </c>
    </row>
    <row r="91" spans="2:9" ht="25.5" x14ac:dyDescent="0.2">
      <c r="B91" s="2">
        <v>45549</v>
      </c>
      <c r="C91" s="153"/>
      <c r="D91" s="20"/>
      <c r="E91" s="3" t="s">
        <v>3450</v>
      </c>
      <c r="F91" s="54" t="s">
        <v>4090</v>
      </c>
      <c r="G91" s="20" t="s">
        <v>4090</v>
      </c>
      <c r="I91" s="4">
        <v>28.69</v>
      </c>
    </row>
    <row r="92" spans="2:9" ht="25.5" x14ac:dyDescent="0.2">
      <c r="B92" s="2">
        <v>45563</v>
      </c>
      <c r="C92" s="153"/>
      <c r="D92" s="20"/>
      <c r="E92" s="3" t="s">
        <v>3450</v>
      </c>
      <c r="F92" s="54" t="s">
        <v>4091</v>
      </c>
      <c r="G92" s="20" t="s">
        <v>4091</v>
      </c>
      <c r="I92" s="4">
        <v>28.69</v>
      </c>
    </row>
    <row r="93" spans="2:9" x14ac:dyDescent="0.2">
      <c r="C93" s="153"/>
      <c r="D93" s="20"/>
    </row>
    <row r="94" spans="2:9" x14ac:dyDescent="0.2">
      <c r="B94" s="2">
        <v>45565</v>
      </c>
      <c r="C94" s="153"/>
      <c r="D94" s="20"/>
      <c r="E94" s="3" t="s">
        <v>3562</v>
      </c>
      <c r="G94" s="20" t="s">
        <v>4092</v>
      </c>
      <c r="I94" s="4">
        <v>11507</v>
      </c>
    </row>
    <row r="95" spans="2:9" x14ac:dyDescent="0.2">
      <c r="B95" s="2">
        <v>45561</v>
      </c>
      <c r="C95" s="153"/>
      <c r="D95" s="20"/>
      <c r="E95" s="3" t="s">
        <v>3362</v>
      </c>
      <c r="G95" s="20" t="s">
        <v>4093</v>
      </c>
      <c r="I95" s="4">
        <v>18552.25</v>
      </c>
    </row>
    <row r="96" spans="2:9" x14ac:dyDescent="0.2">
      <c r="B96" s="2">
        <v>45565</v>
      </c>
      <c r="C96" s="153"/>
      <c r="D96" s="20"/>
      <c r="E96" s="3" t="s">
        <v>3656</v>
      </c>
      <c r="G96" s="20" t="s">
        <v>4094</v>
      </c>
      <c r="I96" s="4">
        <v>11687</v>
      </c>
    </row>
    <row r="97" spans="2:11" x14ac:dyDescent="0.2">
      <c r="B97" s="2">
        <v>45565</v>
      </c>
      <c r="C97" s="153"/>
      <c r="D97" s="20"/>
      <c r="E97" s="3" t="s">
        <v>3656</v>
      </c>
      <c r="G97" s="20" t="s">
        <v>4095</v>
      </c>
      <c r="I97" s="4">
        <v>14400</v>
      </c>
    </row>
    <row r="98" spans="2:11" x14ac:dyDescent="0.2">
      <c r="B98" s="2">
        <v>45565</v>
      </c>
      <c r="C98" s="153"/>
      <c r="D98" s="20"/>
      <c r="E98" s="3" t="s">
        <v>3907</v>
      </c>
      <c r="G98" s="20" t="s">
        <v>4096</v>
      </c>
      <c r="I98" s="4">
        <v>57.75</v>
      </c>
    </row>
    <row r="99" spans="2:11" x14ac:dyDescent="0.2">
      <c r="C99" s="153"/>
      <c r="D99" s="20"/>
    </row>
    <row r="100" spans="2:11" x14ac:dyDescent="0.2">
      <c r="B100" s="2">
        <v>45481</v>
      </c>
      <c r="C100" s="153"/>
      <c r="D100" s="20"/>
      <c r="E100" s="3" t="s">
        <v>3898</v>
      </c>
      <c r="G100" s="20" t="s">
        <v>4101</v>
      </c>
      <c r="I100" s="4">
        <v>970.87</v>
      </c>
    </row>
    <row r="101" spans="2:11" x14ac:dyDescent="0.2">
      <c r="B101" s="2">
        <v>45551</v>
      </c>
      <c r="C101" s="153"/>
      <c r="D101" s="20"/>
      <c r="E101" s="3" t="s">
        <v>3907</v>
      </c>
      <c r="G101" s="20" t="s">
        <v>4102</v>
      </c>
      <c r="I101" s="4">
        <v>289.99</v>
      </c>
    </row>
    <row r="102" spans="2:11" x14ac:dyDescent="0.2">
      <c r="B102" s="2">
        <v>45562</v>
      </c>
      <c r="C102" s="153"/>
      <c r="D102" s="20"/>
      <c r="E102" s="3" t="s">
        <v>3907</v>
      </c>
      <c r="G102" s="20" t="s">
        <v>4103</v>
      </c>
      <c r="I102" s="4">
        <v>291.99</v>
      </c>
    </row>
    <row r="103" spans="2:11" x14ac:dyDescent="0.2">
      <c r="B103" s="2">
        <v>45565</v>
      </c>
      <c r="C103" s="153"/>
      <c r="D103" s="20"/>
      <c r="E103" s="3" t="s">
        <v>3907</v>
      </c>
      <c r="G103" s="20" t="s">
        <v>4108</v>
      </c>
      <c r="I103" s="4">
        <v>291.99</v>
      </c>
    </row>
    <row r="104" spans="2:11" x14ac:dyDescent="0.2">
      <c r="B104" s="2">
        <v>45562</v>
      </c>
      <c r="C104" s="153"/>
      <c r="D104" s="20"/>
      <c r="E104" s="3" t="s">
        <v>4104</v>
      </c>
      <c r="G104" s="20" t="s">
        <v>4105</v>
      </c>
      <c r="I104" s="4">
        <v>18550</v>
      </c>
    </row>
    <row r="105" spans="2:11" x14ac:dyDescent="0.2">
      <c r="B105" s="2">
        <v>45523</v>
      </c>
      <c r="C105" s="153"/>
      <c r="D105" s="20"/>
      <c r="E105" s="3" t="s">
        <v>4018</v>
      </c>
      <c r="G105" s="20" t="s">
        <v>4106</v>
      </c>
      <c r="I105" s="4">
        <v>650</v>
      </c>
    </row>
    <row r="106" spans="2:11" ht="25.5" x14ac:dyDescent="0.2">
      <c r="B106" s="2">
        <v>45323</v>
      </c>
      <c r="C106" s="153"/>
      <c r="D106" s="20"/>
      <c r="E106" s="3" t="s">
        <v>3709</v>
      </c>
      <c r="G106" s="20" t="s">
        <v>4140</v>
      </c>
      <c r="I106" s="4">
        <v>5000</v>
      </c>
      <c r="J106" s="249" t="s">
        <v>4107</v>
      </c>
    </row>
    <row r="107" spans="2:11" x14ac:dyDescent="0.2">
      <c r="B107" s="157"/>
      <c r="C107" s="3"/>
      <c r="D107" s="3"/>
      <c r="F107" s="3"/>
      <c r="G107" s="3"/>
      <c r="H107" s="3"/>
      <c r="I107" s="155"/>
      <c r="J107" s="156"/>
    </row>
    <row r="108" spans="2:11" x14ac:dyDescent="0.2">
      <c r="H108" s="41" t="s">
        <v>628</v>
      </c>
      <c r="I108" s="39">
        <f>SUM(I45:I106)</f>
        <v>102228.38000000002</v>
      </c>
      <c r="J108" s="46"/>
      <c r="K108" s="36"/>
    </row>
    <row r="109" spans="2:11" x14ac:dyDescent="0.2">
      <c r="H109" s="41"/>
      <c r="I109" s="167"/>
      <c r="J109" s="46"/>
      <c r="K109" s="36"/>
    </row>
    <row r="110" spans="2:11" x14ac:dyDescent="0.2">
      <c r="B110" s="26"/>
      <c r="C110" s="26"/>
      <c r="D110" s="26"/>
      <c r="E110" s="11"/>
      <c r="F110" s="56"/>
      <c r="G110" s="31"/>
      <c r="H110" s="159"/>
      <c r="I110" s="160"/>
      <c r="J110" s="46"/>
      <c r="K110" s="36"/>
    </row>
    <row r="111" spans="2:11" ht="42" customHeight="1" x14ac:dyDescent="0.2">
      <c r="B111" s="161" t="s">
        <v>3529</v>
      </c>
      <c r="C111" s="162"/>
      <c r="D111" s="162"/>
      <c r="E111" s="162"/>
      <c r="F111" s="162"/>
      <c r="G111" s="163"/>
      <c r="H111" s="164"/>
      <c r="I111" s="165"/>
      <c r="J111" s="46"/>
      <c r="K111" s="36"/>
    </row>
    <row r="112" spans="2:11" x14ac:dyDescent="0.2">
      <c r="J112" s="46"/>
      <c r="K112" s="36"/>
    </row>
    <row r="113" spans="2:14" x14ac:dyDescent="0.2">
      <c r="B113" s="21" t="s">
        <v>9</v>
      </c>
      <c r="C113" s="21" t="s">
        <v>618</v>
      </c>
      <c r="D113" s="21" t="s">
        <v>619</v>
      </c>
      <c r="E113" s="22" t="s">
        <v>10</v>
      </c>
      <c r="F113" s="55" t="s">
        <v>11</v>
      </c>
      <c r="G113" s="22" t="s">
        <v>12</v>
      </c>
      <c r="H113" s="22" t="s">
        <v>13</v>
      </c>
      <c r="I113" s="23" t="s">
        <v>620</v>
      </c>
      <c r="J113" s="46"/>
      <c r="K113" s="36"/>
    </row>
    <row r="114" spans="2:14" x14ac:dyDescent="0.2">
      <c r="B114" s="2">
        <v>45485</v>
      </c>
      <c r="C114" s="20"/>
      <c r="D114" s="20"/>
      <c r="E114" s="3" t="s">
        <v>3779</v>
      </c>
      <c r="F114" s="150"/>
      <c r="G114" s="20" t="s">
        <v>4097</v>
      </c>
      <c r="I114" s="4">
        <v>500</v>
      </c>
      <c r="N114" s="20"/>
    </row>
    <row r="115" spans="2:14" x14ac:dyDescent="0.2">
      <c r="B115" s="2">
        <v>45485</v>
      </c>
      <c r="C115" s="20"/>
      <c r="D115" s="20"/>
      <c r="E115" s="3" t="s">
        <v>3779</v>
      </c>
      <c r="F115" s="150"/>
      <c r="G115" s="150" t="s">
        <v>4098</v>
      </c>
      <c r="I115" s="4">
        <v>500</v>
      </c>
      <c r="J115" s="37"/>
      <c r="N115" s="20"/>
    </row>
    <row r="116" spans="2:14" x14ac:dyDescent="0.2">
      <c r="B116" s="2">
        <v>45490</v>
      </c>
      <c r="C116" s="20"/>
      <c r="D116" s="20"/>
      <c r="E116" s="3" t="s">
        <v>3779</v>
      </c>
      <c r="F116" s="150"/>
      <c r="G116" s="150" t="s">
        <v>4099</v>
      </c>
      <c r="I116" s="4">
        <v>500</v>
      </c>
      <c r="J116" s="37"/>
      <c r="N116" s="20"/>
    </row>
    <row r="117" spans="2:14" x14ac:dyDescent="0.2">
      <c r="B117" s="2">
        <v>45497</v>
      </c>
      <c r="C117" s="20"/>
      <c r="D117" s="20"/>
      <c r="E117" s="3" t="s">
        <v>3779</v>
      </c>
      <c r="F117" s="150"/>
      <c r="G117" s="150" t="s">
        <v>4100</v>
      </c>
      <c r="I117" s="4">
        <v>500</v>
      </c>
      <c r="J117" s="37"/>
      <c r="N117" s="20"/>
    </row>
    <row r="118" spans="2:14" x14ac:dyDescent="0.2">
      <c r="C118" s="20"/>
      <c r="D118" s="20"/>
      <c r="F118" s="150"/>
      <c r="G118" s="150"/>
      <c r="J118" s="37"/>
      <c r="N118" s="20"/>
    </row>
    <row r="119" spans="2:14" x14ac:dyDescent="0.2">
      <c r="H119" s="41" t="s">
        <v>628</v>
      </c>
      <c r="I119" s="39">
        <f>SUM(I114:I118)</f>
        <v>2000</v>
      </c>
      <c r="J119" s="46"/>
      <c r="K119" s="36"/>
    </row>
    <row r="120" spans="2:14" x14ac:dyDescent="0.2">
      <c r="H120" s="41"/>
      <c r="I120" s="149"/>
      <c r="J120" s="46"/>
      <c r="K120" s="36"/>
    </row>
    <row r="121" spans="2:14" x14ac:dyDescent="0.2">
      <c r="H121" s="41"/>
      <c r="I121" s="149"/>
      <c r="J121" s="46"/>
      <c r="K121" s="36"/>
    </row>
    <row r="123" spans="2:14" ht="29.1" customHeight="1" x14ac:dyDescent="0.2">
      <c r="H123" s="72" t="s">
        <v>3244</v>
      </c>
      <c r="I123" s="73">
        <f>I28+I108+I39+I119+I18</f>
        <v>104228.38000000002</v>
      </c>
    </row>
  </sheetData>
  <mergeCells count="3">
    <mergeCell ref="B7:I7"/>
    <mergeCell ref="B32:I32"/>
    <mergeCell ref="B42:I42"/>
  </mergeCells>
  <pageMargins left="0.75" right="0.75" top="1" bottom="1" header="0.5" footer="0.5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114"/>
  <sheetViews>
    <sheetView topLeftCell="G69" workbookViewId="0">
      <selection activeCell="G101" sqref="G101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4109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  <c r="J44" s="254"/>
    </row>
    <row r="45" spans="2:14" x14ac:dyDescent="0.2">
      <c r="C45" s="20"/>
      <c r="D45" s="20"/>
      <c r="J45" s="254"/>
      <c r="N45" s="20"/>
    </row>
    <row r="46" spans="2:14" ht="13.5" x14ac:dyDescent="0.25">
      <c r="B46" s="2">
        <v>45577</v>
      </c>
      <c r="C46" s="20"/>
      <c r="D46" s="20"/>
      <c r="E46" s="3" t="s">
        <v>3450</v>
      </c>
      <c r="F46" s="150" t="s">
        <v>4110</v>
      </c>
      <c r="G46" s="150" t="s">
        <v>4110</v>
      </c>
      <c r="I46" s="4">
        <v>2731.6</v>
      </c>
      <c r="J46" s="169"/>
      <c r="K46" s="169"/>
      <c r="N46" s="20"/>
    </row>
    <row r="47" spans="2:14" x14ac:dyDescent="0.2">
      <c r="B47" s="2">
        <v>45591</v>
      </c>
      <c r="C47" s="153"/>
      <c r="D47" s="20"/>
      <c r="E47" s="3" t="s">
        <v>3450</v>
      </c>
      <c r="F47" s="54" t="s">
        <v>4111</v>
      </c>
      <c r="G47" s="54" t="s">
        <v>4111</v>
      </c>
      <c r="I47" s="4">
        <v>2731.6</v>
      </c>
      <c r="J47" s="254"/>
    </row>
    <row r="48" spans="2:14" x14ac:dyDescent="0.2">
      <c r="B48" s="2">
        <v>45605</v>
      </c>
      <c r="C48" s="153"/>
      <c r="D48" s="20"/>
      <c r="E48" s="3" t="s">
        <v>3450</v>
      </c>
      <c r="F48" s="54" t="s">
        <v>4112</v>
      </c>
      <c r="G48" s="54" t="s">
        <v>4112</v>
      </c>
      <c r="I48" s="4">
        <v>2731.6</v>
      </c>
      <c r="J48" s="255"/>
    </row>
    <row r="49" spans="2:14" x14ac:dyDescent="0.2">
      <c r="B49" s="2">
        <v>45619</v>
      </c>
      <c r="C49" s="153"/>
      <c r="D49" s="20"/>
      <c r="E49" s="3" t="s">
        <v>3450</v>
      </c>
      <c r="F49" s="54" t="s">
        <v>4113</v>
      </c>
      <c r="G49" s="54" t="s">
        <v>4113</v>
      </c>
      <c r="I49" s="4">
        <v>2731.6</v>
      </c>
      <c r="J49" s="254"/>
    </row>
    <row r="50" spans="2:14" x14ac:dyDescent="0.2">
      <c r="B50" s="2">
        <v>45633</v>
      </c>
      <c r="C50" s="153"/>
      <c r="D50" s="20"/>
      <c r="E50" s="3" t="s">
        <v>3450</v>
      </c>
      <c r="F50" s="54" t="s">
        <v>4114</v>
      </c>
      <c r="G50" s="54" t="s">
        <v>4114</v>
      </c>
      <c r="I50" s="4">
        <v>2731.6</v>
      </c>
      <c r="J50" s="254"/>
    </row>
    <row r="51" spans="2:14" x14ac:dyDescent="0.2">
      <c r="B51" s="2">
        <v>45647</v>
      </c>
      <c r="C51" s="153"/>
      <c r="D51" s="20"/>
      <c r="E51" s="3" t="s">
        <v>3450</v>
      </c>
      <c r="F51" s="54" t="s">
        <v>4115</v>
      </c>
      <c r="G51" s="54" t="s">
        <v>4115</v>
      </c>
      <c r="I51" s="4">
        <v>2731.6</v>
      </c>
      <c r="J51" s="254"/>
    </row>
    <row r="52" spans="2:14" x14ac:dyDescent="0.2">
      <c r="C52" s="153"/>
      <c r="D52" s="20"/>
      <c r="G52" s="54"/>
      <c r="J52" s="254"/>
    </row>
    <row r="53" spans="2:14" ht="26.25" x14ac:dyDescent="0.25">
      <c r="B53" s="2">
        <v>45577</v>
      </c>
      <c r="C53" s="20"/>
      <c r="D53" s="20"/>
      <c r="E53" s="3" t="s">
        <v>3450</v>
      </c>
      <c r="F53" s="150" t="s">
        <v>4116</v>
      </c>
      <c r="G53" s="150" t="s">
        <v>4116</v>
      </c>
      <c r="I53" s="4">
        <v>169.35</v>
      </c>
      <c r="J53" s="169"/>
      <c r="K53" s="169"/>
      <c r="N53" s="20"/>
    </row>
    <row r="54" spans="2:14" ht="25.5" x14ac:dyDescent="0.2">
      <c r="B54" s="2">
        <v>45591</v>
      </c>
      <c r="C54" s="153"/>
      <c r="D54" s="20"/>
      <c r="E54" s="3" t="s">
        <v>3450</v>
      </c>
      <c r="F54" s="54" t="s">
        <v>4117</v>
      </c>
      <c r="G54" s="54" t="s">
        <v>4117</v>
      </c>
      <c r="I54" s="4">
        <v>169.35</v>
      </c>
      <c r="J54" s="254"/>
    </row>
    <row r="55" spans="2:14" ht="25.5" x14ac:dyDescent="0.2">
      <c r="B55" s="2">
        <v>45605</v>
      </c>
      <c r="C55" s="153"/>
      <c r="D55" s="20"/>
      <c r="E55" s="3" t="s">
        <v>3450</v>
      </c>
      <c r="F55" s="54" t="s">
        <v>4118</v>
      </c>
      <c r="G55" s="54" t="s">
        <v>4118</v>
      </c>
      <c r="I55" s="4">
        <v>169.35</v>
      </c>
      <c r="J55" s="254"/>
    </row>
    <row r="56" spans="2:14" ht="25.5" x14ac:dyDescent="0.2">
      <c r="B56" s="2">
        <v>45619</v>
      </c>
      <c r="C56" s="153"/>
      <c r="D56" s="20"/>
      <c r="E56" s="3" t="s">
        <v>3450</v>
      </c>
      <c r="F56" s="54" t="s">
        <v>4119</v>
      </c>
      <c r="G56" s="54" t="s">
        <v>4119</v>
      </c>
      <c r="I56" s="4">
        <v>169.35</v>
      </c>
      <c r="J56" s="254"/>
    </row>
    <row r="57" spans="2:14" ht="25.5" x14ac:dyDescent="0.2">
      <c r="B57" s="2">
        <v>45633</v>
      </c>
      <c r="C57" s="153"/>
      <c r="D57" s="20"/>
      <c r="E57" s="3" t="s">
        <v>3450</v>
      </c>
      <c r="F57" s="54" t="s">
        <v>4120</v>
      </c>
      <c r="G57" s="54" t="s">
        <v>4120</v>
      </c>
      <c r="I57" s="4">
        <v>169.35</v>
      </c>
      <c r="J57" s="254"/>
    </row>
    <row r="58" spans="2:14" ht="25.5" x14ac:dyDescent="0.2">
      <c r="B58" s="2">
        <v>45647</v>
      </c>
      <c r="C58" s="153"/>
      <c r="D58" s="20"/>
      <c r="E58" s="3" t="s">
        <v>3450</v>
      </c>
      <c r="F58" s="54" t="s">
        <v>4121</v>
      </c>
      <c r="G58" s="54" t="s">
        <v>4121</v>
      </c>
      <c r="I58" s="4">
        <v>169.35</v>
      </c>
      <c r="J58" s="254"/>
    </row>
    <row r="59" spans="2:14" x14ac:dyDescent="0.2">
      <c r="C59" s="153"/>
      <c r="D59" s="20"/>
      <c r="G59" s="54"/>
      <c r="J59" s="254"/>
    </row>
    <row r="60" spans="2:14" ht="26.25" x14ac:dyDescent="0.25">
      <c r="B60" s="2">
        <v>45577</v>
      </c>
      <c r="C60" s="20"/>
      <c r="D60" s="20"/>
      <c r="E60" s="3" t="s">
        <v>3450</v>
      </c>
      <c r="F60" s="150" t="s">
        <v>4116</v>
      </c>
      <c r="G60" s="150" t="s">
        <v>4116</v>
      </c>
      <c r="I60" s="4">
        <v>39.61</v>
      </c>
      <c r="J60" s="169"/>
      <c r="K60" s="169"/>
      <c r="N60" s="20"/>
    </row>
    <row r="61" spans="2:14" ht="25.5" x14ac:dyDescent="0.2">
      <c r="B61" s="2">
        <v>45591</v>
      </c>
      <c r="C61" s="153"/>
      <c r="D61" s="20"/>
      <c r="E61" s="3" t="s">
        <v>3450</v>
      </c>
      <c r="F61" s="54" t="s">
        <v>4117</v>
      </c>
      <c r="G61" s="54" t="s">
        <v>4117</v>
      </c>
      <c r="I61" s="4">
        <v>39.6</v>
      </c>
      <c r="J61" s="254"/>
    </row>
    <row r="62" spans="2:14" ht="25.5" x14ac:dyDescent="0.2">
      <c r="B62" s="2">
        <v>45591</v>
      </c>
      <c r="C62" s="153"/>
      <c r="D62" s="20"/>
      <c r="E62" s="3" t="s">
        <v>3450</v>
      </c>
      <c r="F62" s="54" t="s">
        <v>4117</v>
      </c>
      <c r="G62" s="54" t="s">
        <v>4117</v>
      </c>
      <c r="I62" s="4">
        <v>-18.12</v>
      </c>
      <c r="J62" s="254"/>
    </row>
    <row r="63" spans="2:14" ht="25.5" x14ac:dyDescent="0.2">
      <c r="B63" s="2">
        <v>45591</v>
      </c>
      <c r="C63" s="153"/>
      <c r="D63" s="20"/>
      <c r="E63" s="3" t="s">
        <v>3450</v>
      </c>
      <c r="F63" s="54" t="s">
        <v>4117</v>
      </c>
      <c r="G63" s="54" t="s">
        <v>4117</v>
      </c>
      <c r="I63" s="4">
        <v>18.13</v>
      </c>
      <c r="J63" s="254"/>
    </row>
    <row r="64" spans="2:14" ht="25.5" x14ac:dyDescent="0.2">
      <c r="B64" s="2">
        <v>45605</v>
      </c>
      <c r="C64" s="153"/>
      <c r="D64" s="20"/>
      <c r="E64" s="3" t="s">
        <v>3450</v>
      </c>
      <c r="F64" s="54" t="s">
        <v>4118</v>
      </c>
      <c r="G64" s="54" t="s">
        <v>4118</v>
      </c>
      <c r="I64" s="4">
        <v>39.61</v>
      </c>
      <c r="J64" s="254"/>
    </row>
    <row r="65" spans="1:14" ht="25.5" x14ac:dyDescent="0.2">
      <c r="B65" s="2">
        <v>45619</v>
      </c>
      <c r="C65" s="153"/>
      <c r="D65" s="20"/>
      <c r="E65" s="3" t="s">
        <v>3450</v>
      </c>
      <c r="F65" s="54" t="s">
        <v>4119</v>
      </c>
      <c r="G65" s="54" t="s">
        <v>4119</v>
      </c>
      <c r="I65" s="4">
        <v>39.61</v>
      </c>
      <c r="J65" s="254"/>
    </row>
    <row r="66" spans="1:14" ht="25.5" x14ac:dyDescent="0.2">
      <c r="B66" s="2">
        <v>45633</v>
      </c>
      <c r="C66" s="153"/>
      <c r="D66" s="20"/>
      <c r="E66" s="3" t="s">
        <v>3450</v>
      </c>
      <c r="F66" s="54" t="s">
        <v>4120</v>
      </c>
      <c r="G66" s="54" t="s">
        <v>4120</v>
      </c>
      <c r="I66" s="4">
        <v>39.61</v>
      </c>
      <c r="J66" s="254"/>
    </row>
    <row r="67" spans="1:14" ht="25.5" x14ac:dyDescent="0.2">
      <c r="B67" s="2">
        <v>45647</v>
      </c>
      <c r="C67" s="153"/>
      <c r="D67" s="20"/>
      <c r="E67" s="3" t="s">
        <v>3450</v>
      </c>
      <c r="F67" s="54" t="s">
        <v>4121</v>
      </c>
      <c r="G67" s="54" t="s">
        <v>4121</v>
      </c>
      <c r="I67" s="4">
        <v>39.61</v>
      </c>
      <c r="J67" s="254"/>
    </row>
    <row r="68" spans="1:14" x14ac:dyDescent="0.2">
      <c r="C68" s="153"/>
      <c r="D68" s="20"/>
      <c r="J68" s="254"/>
    </row>
    <row r="69" spans="1:14" ht="26.25" x14ac:dyDescent="0.25">
      <c r="B69" s="2">
        <v>45577</v>
      </c>
      <c r="C69" s="20"/>
      <c r="D69" s="20"/>
      <c r="E69" s="3" t="s">
        <v>3450</v>
      </c>
      <c r="F69" s="150" t="s">
        <v>4116</v>
      </c>
      <c r="G69" s="150" t="s">
        <v>4116</v>
      </c>
      <c r="I69" s="4">
        <v>28.69</v>
      </c>
      <c r="J69" s="169"/>
      <c r="K69" s="169"/>
      <c r="N69" s="20"/>
    </row>
    <row r="70" spans="1:14" ht="25.5" x14ac:dyDescent="0.2">
      <c r="B70" s="2">
        <v>45591</v>
      </c>
      <c r="C70" s="153"/>
      <c r="D70" s="20"/>
      <c r="E70" s="3" t="s">
        <v>3450</v>
      </c>
      <c r="F70" s="54" t="s">
        <v>4117</v>
      </c>
      <c r="G70" s="54" t="s">
        <v>4117</v>
      </c>
      <c r="I70" s="250">
        <v>28.68</v>
      </c>
    </row>
    <row r="71" spans="1:14" ht="25.5" x14ac:dyDescent="0.2">
      <c r="B71" s="2">
        <v>45591</v>
      </c>
      <c r="C71" s="153"/>
      <c r="D71" s="20"/>
      <c r="E71" s="3" t="s">
        <v>3450</v>
      </c>
      <c r="F71" s="54" t="s">
        <v>4117</v>
      </c>
      <c r="G71" s="54" t="s">
        <v>4117</v>
      </c>
      <c r="I71" s="250">
        <v>-13.12</v>
      </c>
    </row>
    <row r="72" spans="1:14" ht="25.5" x14ac:dyDescent="0.2">
      <c r="B72" s="2">
        <v>45591</v>
      </c>
      <c r="C72" s="153"/>
      <c r="D72" s="20"/>
      <c r="E72" s="3" t="s">
        <v>3450</v>
      </c>
      <c r="F72" s="54" t="s">
        <v>4117</v>
      </c>
      <c r="G72" s="54" t="s">
        <v>4117</v>
      </c>
      <c r="I72" s="250">
        <v>13.13</v>
      </c>
    </row>
    <row r="73" spans="1:14" ht="25.5" x14ac:dyDescent="0.2">
      <c r="B73" s="2">
        <v>45605</v>
      </c>
      <c r="C73" s="153"/>
      <c r="D73" s="20"/>
      <c r="E73" s="3" t="s">
        <v>3450</v>
      </c>
      <c r="F73" s="54" t="s">
        <v>4118</v>
      </c>
      <c r="G73" s="54" t="s">
        <v>4118</v>
      </c>
      <c r="I73" s="250">
        <v>28.69</v>
      </c>
    </row>
    <row r="74" spans="1:14" ht="25.5" x14ac:dyDescent="0.2">
      <c r="B74" s="2">
        <v>45619</v>
      </c>
      <c r="C74" s="153"/>
      <c r="D74" s="20"/>
      <c r="E74" s="3" t="s">
        <v>3450</v>
      </c>
      <c r="F74" s="54" t="s">
        <v>4119</v>
      </c>
      <c r="G74" s="54" t="s">
        <v>4119</v>
      </c>
      <c r="I74" s="250">
        <v>28.69</v>
      </c>
    </row>
    <row r="75" spans="1:14" ht="25.5" x14ac:dyDescent="0.2">
      <c r="B75" s="2">
        <v>45633</v>
      </c>
      <c r="C75" s="153"/>
      <c r="D75" s="20"/>
      <c r="E75" s="3" t="s">
        <v>3450</v>
      </c>
      <c r="F75" s="54" t="s">
        <v>4120</v>
      </c>
      <c r="G75" s="54" t="s">
        <v>4120</v>
      </c>
      <c r="I75" s="250">
        <v>28.69</v>
      </c>
    </row>
    <row r="76" spans="1:14" ht="25.5" x14ac:dyDescent="0.2">
      <c r="B76" s="2">
        <v>45647</v>
      </c>
      <c r="C76" s="153"/>
      <c r="D76" s="20"/>
      <c r="E76" s="3" t="s">
        <v>3450</v>
      </c>
      <c r="F76" s="54" t="s">
        <v>4121</v>
      </c>
      <c r="G76" s="54" t="s">
        <v>4121</v>
      </c>
      <c r="I76" s="250">
        <v>28.69</v>
      </c>
      <c r="J76" s="38"/>
    </row>
    <row r="77" spans="1:14" x14ac:dyDescent="0.2">
      <c r="C77" s="153"/>
      <c r="D77" s="20"/>
    </row>
    <row r="78" spans="1:14" x14ac:dyDescent="0.2">
      <c r="A78" s="277"/>
      <c r="B78" s="278">
        <v>45594</v>
      </c>
      <c r="C78" s="282"/>
      <c r="D78" s="279"/>
      <c r="E78" s="277" t="s">
        <v>4018</v>
      </c>
      <c r="F78" s="283"/>
      <c r="G78" s="279" t="s">
        <v>4122</v>
      </c>
      <c r="H78" s="279"/>
      <c r="I78" s="281">
        <v>1600</v>
      </c>
    </row>
    <row r="79" spans="1:14" x14ac:dyDescent="0.2">
      <c r="A79" s="277"/>
      <c r="B79" s="278">
        <v>45595</v>
      </c>
      <c r="C79" s="282"/>
      <c r="D79" s="279"/>
      <c r="E79" s="277" t="s">
        <v>4018</v>
      </c>
      <c r="F79" s="283"/>
      <c r="G79" s="279" t="s">
        <v>4123</v>
      </c>
      <c r="H79" s="279"/>
      <c r="I79" s="281">
        <v>640</v>
      </c>
    </row>
    <row r="80" spans="1:14" x14ac:dyDescent="0.2">
      <c r="A80" s="277"/>
      <c r="B80" s="278">
        <v>45649</v>
      </c>
      <c r="C80" s="282"/>
      <c r="D80" s="279"/>
      <c r="E80" s="277" t="s">
        <v>4018</v>
      </c>
      <c r="F80" s="283"/>
      <c r="G80" s="279" t="s">
        <v>4124</v>
      </c>
      <c r="H80" s="279"/>
      <c r="I80" s="281">
        <v>2520</v>
      </c>
    </row>
    <row r="81" spans="1:10" x14ac:dyDescent="0.2">
      <c r="A81" s="277"/>
      <c r="B81" s="278">
        <v>45652</v>
      </c>
      <c r="C81" s="282"/>
      <c r="D81" s="279"/>
      <c r="E81" s="277" t="s">
        <v>4018</v>
      </c>
      <c r="F81" s="283"/>
      <c r="G81" s="279" t="s">
        <v>4125</v>
      </c>
      <c r="H81" s="279"/>
      <c r="I81" s="281">
        <v>2880</v>
      </c>
    </row>
    <row r="82" spans="1:10" x14ac:dyDescent="0.2">
      <c r="C82" s="153"/>
      <c r="D82" s="20"/>
    </row>
    <row r="83" spans="1:10" x14ac:dyDescent="0.2">
      <c r="A83" s="277"/>
      <c r="B83" s="278">
        <v>45604</v>
      </c>
      <c r="C83" s="282"/>
      <c r="D83" s="279"/>
      <c r="E83" s="277" t="s">
        <v>3656</v>
      </c>
      <c r="F83" s="283"/>
      <c r="G83" s="279" t="s">
        <v>4126</v>
      </c>
      <c r="H83" s="279"/>
      <c r="I83" s="281">
        <v>286366.5</v>
      </c>
    </row>
    <row r="84" spans="1:10" x14ac:dyDescent="0.2">
      <c r="A84" s="277"/>
      <c r="B84" s="278">
        <v>45604</v>
      </c>
      <c r="C84" s="282"/>
      <c r="D84" s="279"/>
      <c r="E84" s="277" t="s">
        <v>3656</v>
      </c>
      <c r="F84" s="283"/>
      <c r="G84" s="279" t="s">
        <v>4127</v>
      </c>
      <c r="H84" s="279"/>
      <c r="I84" s="281">
        <v>35062.5</v>
      </c>
    </row>
    <row r="85" spans="1:10" x14ac:dyDescent="0.2">
      <c r="A85" s="277"/>
      <c r="B85" s="278">
        <v>45650</v>
      </c>
      <c r="C85" s="282"/>
      <c r="D85" s="279"/>
      <c r="E85" s="277" t="s">
        <v>3656</v>
      </c>
      <c r="F85" s="283"/>
      <c r="G85" s="279" t="s">
        <v>4128</v>
      </c>
      <c r="H85" s="279"/>
      <c r="I85" s="281">
        <v>11687.5</v>
      </c>
    </row>
    <row r="86" spans="1:10" x14ac:dyDescent="0.2">
      <c r="A86" s="277"/>
      <c r="B86" s="278">
        <v>45652</v>
      </c>
      <c r="C86" s="282"/>
      <c r="D86" s="279"/>
      <c r="E86" s="277" t="s">
        <v>3656</v>
      </c>
      <c r="F86" s="283"/>
      <c r="G86" s="279" t="s">
        <v>4129</v>
      </c>
      <c r="H86" s="279"/>
      <c r="I86" s="281">
        <v>95455.5</v>
      </c>
    </row>
    <row r="87" spans="1:10" x14ac:dyDescent="0.2">
      <c r="C87" s="153"/>
      <c r="D87" s="20"/>
    </row>
    <row r="88" spans="1:10" ht="25.5" x14ac:dyDescent="0.2">
      <c r="B88" s="2">
        <v>45559</v>
      </c>
      <c r="C88" s="153"/>
      <c r="D88" s="20"/>
      <c r="E88" s="3" t="s">
        <v>4042</v>
      </c>
      <c r="G88" s="20" t="s">
        <v>4131</v>
      </c>
      <c r="I88" s="4">
        <v>6340</v>
      </c>
      <c r="J88" s="252" t="s">
        <v>4136</v>
      </c>
    </row>
    <row r="89" spans="1:10" x14ac:dyDescent="0.2">
      <c r="C89" s="153"/>
      <c r="D89" s="20"/>
    </row>
    <row r="90" spans="1:10" x14ac:dyDescent="0.2">
      <c r="A90" s="277"/>
      <c r="B90" s="278"/>
      <c r="C90" s="282"/>
      <c r="D90" s="279"/>
      <c r="E90" s="277" t="s">
        <v>3709</v>
      </c>
      <c r="F90" s="283"/>
      <c r="G90" s="279" t="s">
        <v>4132</v>
      </c>
      <c r="H90" s="279"/>
      <c r="I90" s="281">
        <v>5000</v>
      </c>
      <c r="J90" s="3" t="s">
        <v>4142</v>
      </c>
    </row>
    <row r="91" spans="1:10" x14ac:dyDescent="0.2">
      <c r="C91" s="153"/>
      <c r="D91" s="20"/>
      <c r="E91" s="3" t="s">
        <v>3709</v>
      </c>
      <c r="G91" s="20" t="s">
        <v>4141</v>
      </c>
      <c r="I91" s="4">
        <v>1000</v>
      </c>
      <c r="J91" s="252" t="s">
        <v>4133</v>
      </c>
    </row>
    <row r="92" spans="1:10" ht="25.5" x14ac:dyDescent="0.2">
      <c r="B92" s="2">
        <v>45349</v>
      </c>
      <c r="C92" s="153"/>
      <c r="D92" s="20"/>
      <c r="E92" s="3" t="s">
        <v>3362</v>
      </c>
      <c r="I92" s="4">
        <v>-108.87</v>
      </c>
      <c r="J92" s="252" t="s">
        <v>4136</v>
      </c>
    </row>
    <row r="93" spans="1:10" x14ac:dyDescent="0.2">
      <c r="C93" s="153"/>
      <c r="D93" s="20"/>
      <c r="E93" s="253" t="s">
        <v>4134</v>
      </c>
      <c r="I93" s="4">
        <v>-271.95999999999998</v>
      </c>
      <c r="J93" s="251" t="s">
        <v>4138</v>
      </c>
    </row>
    <row r="94" spans="1:10" x14ac:dyDescent="0.2">
      <c r="A94" s="277"/>
      <c r="B94" s="278">
        <v>45631</v>
      </c>
      <c r="C94" s="282"/>
      <c r="D94" s="279"/>
      <c r="E94" s="277" t="s">
        <v>3802</v>
      </c>
      <c r="F94" s="283"/>
      <c r="G94" s="279" t="s">
        <v>4135</v>
      </c>
      <c r="H94" s="279"/>
      <c r="I94" s="281">
        <v>13891.5</v>
      </c>
    </row>
    <row r="95" spans="1:10" x14ac:dyDescent="0.2">
      <c r="A95" s="277"/>
      <c r="B95" s="278">
        <v>45595</v>
      </c>
      <c r="C95" s="282"/>
      <c r="D95" s="279"/>
      <c r="E95" s="277" t="s">
        <v>4104</v>
      </c>
      <c r="F95" s="283"/>
      <c r="G95" s="279" t="s">
        <v>4137</v>
      </c>
      <c r="H95" s="279"/>
      <c r="I95" s="281">
        <v>5860</v>
      </c>
    </row>
    <row r="96" spans="1:10" x14ac:dyDescent="0.2">
      <c r="C96" s="153"/>
      <c r="D96" s="20"/>
    </row>
    <row r="97" spans="1:14" x14ac:dyDescent="0.2">
      <c r="C97" s="153"/>
      <c r="D97" s="20"/>
      <c r="E97" s="3" t="s">
        <v>4018</v>
      </c>
      <c r="G97" s="20" t="s">
        <v>4139</v>
      </c>
      <c r="I97" s="4">
        <v>258</v>
      </c>
      <c r="J97" s="251" t="s">
        <v>4138</v>
      </c>
    </row>
    <row r="98" spans="1:14" x14ac:dyDescent="0.2">
      <c r="B98" s="157"/>
      <c r="C98" s="3"/>
      <c r="D98" s="3"/>
      <c r="F98" s="3"/>
      <c r="G98" s="3"/>
      <c r="H98" s="3"/>
      <c r="I98" s="155"/>
      <c r="J98" s="156"/>
    </row>
    <row r="99" spans="1:14" x14ac:dyDescent="0.2">
      <c r="H99" s="41" t="s">
        <v>628</v>
      </c>
      <c r="I99" s="39">
        <f>SUM(I45:I97)</f>
        <v>485996.17</v>
      </c>
      <c r="J99" s="46"/>
      <c r="K99" s="36"/>
    </row>
    <row r="100" spans="1:14" x14ac:dyDescent="0.2">
      <c r="H100" s="41"/>
      <c r="I100" s="167"/>
      <c r="J100" s="46"/>
      <c r="K100" s="36"/>
    </row>
    <row r="101" spans="1:14" x14ac:dyDescent="0.2">
      <c r="B101" s="26"/>
      <c r="C101" s="26"/>
      <c r="D101" s="26"/>
      <c r="E101" s="11"/>
      <c r="F101" s="56"/>
      <c r="G101" s="31"/>
      <c r="H101" s="159"/>
      <c r="I101" s="160"/>
      <c r="J101" s="46"/>
      <c r="K101" s="36"/>
    </row>
    <row r="102" spans="1:14" ht="42" customHeight="1" x14ac:dyDescent="0.2">
      <c r="B102" s="161" t="s">
        <v>3529</v>
      </c>
      <c r="C102" s="162"/>
      <c r="D102" s="162"/>
      <c r="E102" s="162"/>
      <c r="F102" s="162"/>
      <c r="G102" s="163"/>
      <c r="H102" s="164"/>
      <c r="I102" s="165"/>
      <c r="J102" s="46"/>
      <c r="K102" s="36"/>
    </row>
    <row r="103" spans="1:14" x14ac:dyDescent="0.2">
      <c r="J103" s="46"/>
      <c r="K103" s="36"/>
    </row>
    <row r="104" spans="1:14" x14ac:dyDescent="0.2">
      <c r="B104" s="21" t="s">
        <v>9</v>
      </c>
      <c r="C104" s="21" t="s">
        <v>618</v>
      </c>
      <c r="D104" s="21" t="s">
        <v>619</v>
      </c>
      <c r="E104" s="22" t="s">
        <v>10</v>
      </c>
      <c r="F104" s="55" t="s">
        <v>11</v>
      </c>
      <c r="G104" s="22" t="s">
        <v>12</v>
      </c>
      <c r="H104" s="22" t="s">
        <v>13</v>
      </c>
      <c r="I104" s="23" t="s">
        <v>620</v>
      </c>
      <c r="J104" s="46"/>
      <c r="K104" s="36"/>
    </row>
    <row r="105" spans="1:14" x14ac:dyDescent="0.2">
      <c r="C105" s="20"/>
      <c r="D105" s="20"/>
      <c r="F105" s="150"/>
      <c r="N105" s="20"/>
    </row>
    <row r="106" spans="1:14" x14ac:dyDescent="0.2">
      <c r="A106" s="277"/>
      <c r="B106" s="278">
        <v>45596</v>
      </c>
      <c r="C106" s="282"/>
      <c r="D106" s="279"/>
      <c r="E106" s="277" t="s">
        <v>3779</v>
      </c>
      <c r="F106" s="283"/>
      <c r="G106" s="279" t="s">
        <v>4130</v>
      </c>
      <c r="H106" s="279"/>
      <c r="I106" s="281">
        <v>3000</v>
      </c>
    </row>
    <row r="107" spans="1:14" x14ac:dyDescent="0.2">
      <c r="C107" s="20"/>
      <c r="D107" s="20"/>
      <c r="F107" s="150"/>
      <c r="G107" s="150"/>
      <c r="J107" s="37"/>
      <c r="N107" s="20"/>
    </row>
    <row r="108" spans="1:14" x14ac:dyDescent="0.2">
      <c r="C108" s="20"/>
      <c r="D108" s="20"/>
      <c r="F108" s="150"/>
      <c r="G108" s="150"/>
      <c r="J108" s="37"/>
      <c r="N108" s="20"/>
    </row>
    <row r="109" spans="1:14" x14ac:dyDescent="0.2">
      <c r="C109" s="20"/>
      <c r="D109" s="20"/>
      <c r="F109" s="150"/>
      <c r="G109" s="150"/>
      <c r="J109" s="37"/>
      <c r="N109" s="20"/>
    </row>
    <row r="110" spans="1:14" x14ac:dyDescent="0.2">
      <c r="H110" s="41" t="s">
        <v>628</v>
      </c>
      <c r="I110" s="39">
        <f>SUM(I105:I109)</f>
        <v>3000</v>
      </c>
      <c r="J110" s="46"/>
      <c r="K110" s="36"/>
    </row>
    <row r="111" spans="1:14" x14ac:dyDescent="0.2">
      <c r="H111" s="41"/>
      <c r="I111" s="149"/>
      <c r="J111" s="46"/>
      <c r="K111" s="36"/>
    </row>
    <row r="112" spans="1:14" x14ac:dyDescent="0.2">
      <c r="H112" s="41"/>
      <c r="I112" s="149"/>
      <c r="J112" s="46"/>
      <c r="K112" s="36"/>
    </row>
    <row r="114" spans="8:9" ht="29.1" customHeight="1" x14ac:dyDescent="0.2">
      <c r="H114" s="72" t="s">
        <v>3244</v>
      </c>
      <c r="I114" s="73">
        <f>I28+I99+I39+I110+I18</f>
        <v>488996.17</v>
      </c>
    </row>
  </sheetData>
  <mergeCells count="3">
    <mergeCell ref="B7:I7"/>
    <mergeCell ref="B32:I32"/>
    <mergeCell ref="B42:I42"/>
  </mergeCells>
  <pageMargins left="0.75" right="0.75" top="1" bottom="1" header="0.5" footer="0.5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12"/>
  <sheetViews>
    <sheetView topLeftCell="G75" workbookViewId="0">
      <selection activeCell="J111" sqref="J111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11" style="3" bestFit="1" customWidth="1"/>
    <col min="12" max="12" width="10" style="3" bestFit="1" customWidth="1"/>
    <col min="13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5" t="s">
        <v>4143</v>
      </c>
      <c r="C7" s="275"/>
      <c r="D7" s="275"/>
      <c r="E7" s="275"/>
      <c r="F7" s="275"/>
      <c r="G7" s="275"/>
      <c r="H7" s="275"/>
      <c r="I7" s="275"/>
    </row>
    <row r="8" spans="1:10" x14ac:dyDescent="0.2">
      <c r="B8" s="21"/>
      <c r="C8" s="21"/>
      <c r="D8" s="21"/>
      <c r="E8" s="22"/>
      <c r="F8" s="55"/>
      <c r="G8" s="22"/>
      <c r="H8" s="22"/>
      <c r="I8" s="23"/>
    </row>
    <row r="9" spans="1:10" x14ac:dyDescent="0.2">
      <c r="B9" s="21"/>
      <c r="C9" s="21"/>
      <c r="D9" s="21"/>
      <c r="E9" s="22"/>
      <c r="F9" s="55"/>
      <c r="G9" s="22"/>
      <c r="H9" s="22"/>
      <c r="I9" s="23"/>
    </row>
    <row r="10" spans="1:10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</row>
    <row r="11" spans="1:10" x14ac:dyDescent="0.2">
      <c r="C11" s="20"/>
      <c r="D11" s="3"/>
    </row>
    <row r="12" spans="1:10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0" x14ac:dyDescent="0.2">
      <c r="C13" s="153"/>
      <c r="D13" s="20"/>
    </row>
    <row r="14" spans="1:10" x14ac:dyDescent="0.2">
      <c r="C14" s="153"/>
      <c r="D14" s="20"/>
    </row>
    <row r="15" spans="1:10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0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0" ht="13.5" x14ac:dyDescent="0.25">
      <c r="C17" s="20"/>
      <c r="D17" s="20"/>
      <c r="J17" s="45"/>
    </row>
    <row r="18" spans="2:10" x14ac:dyDescent="0.2">
      <c r="H18" s="41" t="s">
        <v>628</v>
      </c>
      <c r="I18" s="39">
        <f>SUM(I13:I17)</f>
        <v>0</v>
      </c>
    </row>
    <row r="19" spans="2:10" s="52" customFormat="1" x14ac:dyDescent="0.2">
      <c r="B19" s="176"/>
      <c r="C19" s="176"/>
      <c r="D19" s="176"/>
      <c r="E19" s="177"/>
      <c r="F19" s="178"/>
      <c r="G19" s="177"/>
      <c r="H19" s="177"/>
      <c r="I19" s="179"/>
    </row>
    <row r="20" spans="2:10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</row>
    <row r="21" spans="2:10" x14ac:dyDescent="0.2">
      <c r="C21" s="20"/>
      <c r="D21" s="3"/>
    </row>
    <row r="22" spans="2:10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0" x14ac:dyDescent="0.2">
      <c r="C23" s="20"/>
      <c r="D23" s="20"/>
    </row>
    <row r="24" spans="2:10" x14ac:dyDescent="0.2">
      <c r="C24" s="153"/>
      <c r="D24" s="20"/>
    </row>
    <row r="25" spans="2:10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0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0" ht="13.5" x14ac:dyDescent="0.25">
      <c r="C27" s="20"/>
      <c r="D27" s="20"/>
      <c r="J27" s="45"/>
    </row>
    <row r="28" spans="2:10" x14ac:dyDescent="0.2">
      <c r="H28" s="41" t="s">
        <v>628</v>
      </c>
      <c r="I28" s="39">
        <f>SUM(I23:I27)</f>
        <v>0</v>
      </c>
    </row>
    <row r="29" spans="2:10" x14ac:dyDescent="0.2">
      <c r="H29" s="41"/>
      <c r="I29" s="149"/>
    </row>
    <row r="30" spans="2:10" x14ac:dyDescent="0.2">
      <c r="H30" s="41"/>
      <c r="I30" s="149"/>
    </row>
    <row r="31" spans="2:10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0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</row>
    <row r="33" spans="2:14" x14ac:dyDescent="0.2">
      <c r="C33" s="20"/>
      <c r="D33" s="3"/>
    </row>
    <row r="34" spans="2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2:14" x14ac:dyDescent="0.2">
      <c r="C35" s="153"/>
      <c r="D35" s="20"/>
    </row>
    <row r="36" spans="2:14" x14ac:dyDescent="0.2">
      <c r="C36" s="153"/>
      <c r="D36" s="20"/>
    </row>
    <row r="37" spans="2:14" x14ac:dyDescent="0.2">
      <c r="C37" s="153"/>
      <c r="D37" s="20"/>
    </row>
    <row r="38" spans="2:14" x14ac:dyDescent="0.2">
      <c r="C38" s="20"/>
      <c r="D38" s="20"/>
    </row>
    <row r="39" spans="2:14" x14ac:dyDescent="0.2">
      <c r="H39" s="41" t="s">
        <v>628</v>
      </c>
      <c r="I39" s="39">
        <f>SUM(I35:I38)</f>
        <v>0</v>
      </c>
    </row>
    <row r="40" spans="2:14" x14ac:dyDescent="0.2">
      <c r="H40" s="41"/>
      <c r="I40" s="149"/>
    </row>
    <row r="41" spans="2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2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</row>
    <row r="43" spans="2:14" x14ac:dyDescent="0.2">
      <c r="C43" s="20"/>
      <c r="D43" s="3"/>
    </row>
    <row r="44" spans="2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  <c r="J44" s="254"/>
    </row>
    <row r="45" spans="2:14" x14ac:dyDescent="0.2">
      <c r="C45" s="20"/>
      <c r="D45" s="20"/>
      <c r="J45" s="254"/>
      <c r="N45" s="20"/>
    </row>
    <row r="46" spans="2:14" x14ac:dyDescent="0.2">
      <c r="B46" s="2">
        <v>45661</v>
      </c>
      <c r="C46" s="153"/>
      <c r="D46" s="20"/>
      <c r="E46" s="3" t="s">
        <v>3450</v>
      </c>
      <c r="F46" s="54" t="s">
        <v>4144</v>
      </c>
      <c r="G46" s="54"/>
      <c r="I46" s="4">
        <v>2731.6</v>
      </c>
      <c r="J46" s="254"/>
    </row>
    <row r="47" spans="2:14" x14ac:dyDescent="0.2">
      <c r="B47" s="2">
        <v>45675</v>
      </c>
      <c r="C47" s="153"/>
      <c r="D47" s="20"/>
      <c r="E47" s="3" t="s">
        <v>3450</v>
      </c>
      <c r="F47" s="54" t="s">
        <v>4145</v>
      </c>
      <c r="G47" s="54"/>
      <c r="I47" s="4">
        <v>2731.6</v>
      </c>
      <c r="J47" s="254"/>
    </row>
    <row r="48" spans="2:14" x14ac:dyDescent="0.2">
      <c r="B48" s="2">
        <v>45689</v>
      </c>
      <c r="C48" s="153"/>
      <c r="D48" s="20"/>
      <c r="E48" s="3" t="s">
        <v>3450</v>
      </c>
      <c r="F48" s="54" t="s">
        <v>4146</v>
      </c>
      <c r="G48" s="54"/>
      <c r="I48" s="4">
        <v>2731.6</v>
      </c>
      <c r="J48" s="255"/>
    </row>
    <row r="49" spans="2:14" x14ac:dyDescent="0.2">
      <c r="B49" s="2">
        <v>45703</v>
      </c>
      <c r="C49" s="153"/>
      <c r="D49" s="20"/>
      <c r="E49" s="3" t="s">
        <v>3450</v>
      </c>
      <c r="F49" s="54" t="s">
        <v>4147</v>
      </c>
      <c r="G49" s="54"/>
      <c r="I49" s="4">
        <v>2731.6</v>
      </c>
      <c r="J49" s="254"/>
    </row>
    <row r="50" spans="2:14" x14ac:dyDescent="0.2">
      <c r="B50" s="2">
        <v>45717</v>
      </c>
      <c r="C50" s="153"/>
      <c r="D50" s="20"/>
      <c r="E50" s="3" t="s">
        <v>3450</v>
      </c>
      <c r="F50" s="54" t="s">
        <v>4148</v>
      </c>
      <c r="G50" s="54"/>
      <c r="I50" s="4">
        <v>2731.6</v>
      </c>
      <c r="J50" s="254"/>
    </row>
    <row r="51" spans="2:14" x14ac:dyDescent="0.2">
      <c r="B51" s="2">
        <v>45731</v>
      </c>
      <c r="C51" s="153"/>
      <c r="D51" s="20"/>
      <c r="E51" s="3" t="s">
        <v>3450</v>
      </c>
      <c r="F51" s="54" t="s">
        <v>4149</v>
      </c>
      <c r="G51" s="54"/>
      <c r="I51" s="4">
        <v>2731.6</v>
      </c>
      <c r="J51" s="254"/>
    </row>
    <row r="52" spans="2:14" x14ac:dyDescent="0.2">
      <c r="B52" s="2">
        <v>45745</v>
      </c>
      <c r="C52" s="153"/>
      <c r="D52" s="20"/>
      <c r="E52" s="3" t="s">
        <v>3450</v>
      </c>
      <c r="F52" s="54" t="s">
        <v>4150</v>
      </c>
      <c r="G52" s="54"/>
      <c r="I52" s="4">
        <v>2731.6</v>
      </c>
      <c r="J52" s="254"/>
    </row>
    <row r="53" spans="2:14" ht="13.5" x14ac:dyDescent="0.25">
      <c r="C53" s="20"/>
      <c r="D53" s="20"/>
      <c r="F53" s="150"/>
      <c r="G53" s="150"/>
      <c r="J53" s="169"/>
      <c r="K53" s="169"/>
      <c r="N53" s="20"/>
    </row>
    <row r="54" spans="2:14" ht="25.5" x14ac:dyDescent="0.2">
      <c r="B54" s="2">
        <v>45661</v>
      </c>
      <c r="C54" s="153"/>
      <c r="D54" s="20"/>
      <c r="E54" s="3" t="s">
        <v>3450</v>
      </c>
      <c r="F54" s="54" t="s">
        <v>4151</v>
      </c>
      <c r="G54" s="54"/>
      <c r="I54" s="4">
        <v>169.35</v>
      </c>
      <c r="J54" s="254"/>
    </row>
    <row r="55" spans="2:14" ht="25.5" x14ac:dyDescent="0.2">
      <c r="B55" s="2">
        <v>45675</v>
      </c>
      <c r="C55" s="153"/>
      <c r="D55" s="20"/>
      <c r="E55" s="3" t="s">
        <v>3450</v>
      </c>
      <c r="F55" s="54" t="s">
        <v>4152</v>
      </c>
      <c r="G55" s="54"/>
      <c r="I55" s="4">
        <v>169.35</v>
      </c>
      <c r="J55" s="254"/>
    </row>
    <row r="56" spans="2:14" ht="25.5" x14ac:dyDescent="0.2">
      <c r="B56" s="2">
        <v>45689</v>
      </c>
      <c r="C56" s="153"/>
      <c r="D56" s="20"/>
      <c r="E56" s="3" t="s">
        <v>3450</v>
      </c>
      <c r="F56" s="54" t="s">
        <v>4153</v>
      </c>
      <c r="G56" s="54"/>
      <c r="I56" s="4">
        <v>169.35</v>
      </c>
      <c r="J56" s="254"/>
    </row>
    <row r="57" spans="2:14" ht="25.5" x14ac:dyDescent="0.2">
      <c r="B57" s="2">
        <v>45703</v>
      </c>
      <c r="C57" s="153"/>
      <c r="D57" s="20"/>
      <c r="E57" s="3" t="s">
        <v>3450</v>
      </c>
      <c r="F57" s="54" t="s">
        <v>4154</v>
      </c>
      <c r="G57" s="54"/>
      <c r="I57" s="4">
        <v>169.35</v>
      </c>
      <c r="J57" s="254"/>
    </row>
    <row r="58" spans="2:14" ht="25.5" x14ac:dyDescent="0.2">
      <c r="B58" s="2">
        <v>45717</v>
      </c>
      <c r="C58" s="153"/>
      <c r="D58" s="20"/>
      <c r="E58" s="3" t="s">
        <v>3450</v>
      </c>
      <c r="F58" s="54" t="s">
        <v>4155</v>
      </c>
      <c r="G58" s="54"/>
      <c r="I58" s="4">
        <v>169.35</v>
      </c>
      <c r="J58" s="254"/>
    </row>
    <row r="59" spans="2:14" ht="25.5" x14ac:dyDescent="0.2">
      <c r="B59" s="2">
        <v>45731</v>
      </c>
      <c r="C59" s="153"/>
      <c r="D59" s="20"/>
      <c r="E59" s="3" t="s">
        <v>3450</v>
      </c>
      <c r="F59" s="54" t="s">
        <v>4156</v>
      </c>
      <c r="G59" s="54"/>
      <c r="I59" s="4">
        <v>169.35</v>
      </c>
      <c r="J59" s="254"/>
    </row>
    <row r="60" spans="2:14" ht="26.25" x14ac:dyDescent="0.25">
      <c r="B60" s="2">
        <v>45745</v>
      </c>
      <c r="C60" s="20"/>
      <c r="D60" s="20"/>
      <c r="E60" s="3" t="s">
        <v>3450</v>
      </c>
      <c r="F60" s="150" t="s">
        <v>4157</v>
      </c>
      <c r="G60" s="150"/>
      <c r="I60" s="4">
        <v>169.35</v>
      </c>
      <c r="J60" s="169"/>
      <c r="K60" s="169"/>
      <c r="N60" s="20"/>
    </row>
    <row r="61" spans="2:14" x14ac:dyDescent="0.2">
      <c r="C61" s="153"/>
      <c r="D61" s="20"/>
      <c r="G61" s="54"/>
      <c r="J61" s="254"/>
    </row>
    <row r="62" spans="2:14" ht="25.5" x14ac:dyDescent="0.2">
      <c r="B62" s="2">
        <v>45661</v>
      </c>
      <c r="C62" s="153"/>
      <c r="D62" s="20"/>
      <c r="E62" s="3" t="s">
        <v>3450</v>
      </c>
      <c r="F62" s="54" t="s">
        <v>4151</v>
      </c>
      <c r="G62" s="54"/>
      <c r="I62" s="4">
        <v>39.61</v>
      </c>
      <c r="J62" s="254"/>
    </row>
    <row r="63" spans="2:14" ht="25.5" x14ac:dyDescent="0.2">
      <c r="B63" s="2">
        <v>45675</v>
      </c>
      <c r="C63" s="153"/>
      <c r="D63" s="20"/>
      <c r="E63" s="3" t="s">
        <v>3450</v>
      </c>
      <c r="F63" s="54" t="s">
        <v>4152</v>
      </c>
      <c r="G63" s="54"/>
      <c r="I63" s="4">
        <v>39.61</v>
      </c>
      <c r="J63" s="254"/>
    </row>
    <row r="64" spans="2:14" ht="25.5" x14ac:dyDescent="0.2">
      <c r="B64" s="2">
        <v>45689</v>
      </c>
      <c r="C64" s="153"/>
      <c r="D64" s="20"/>
      <c r="E64" s="3" t="s">
        <v>3450</v>
      </c>
      <c r="F64" s="54" t="s">
        <v>4153</v>
      </c>
      <c r="G64" s="54"/>
      <c r="I64" s="4">
        <v>39.61</v>
      </c>
      <c r="J64" s="254"/>
    </row>
    <row r="65" spans="1:14" ht="25.5" x14ac:dyDescent="0.2">
      <c r="B65" s="2">
        <v>45703</v>
      </c>
      <c r="C65" s="153"/>
      <c r="D65" s="20"/>
      <c r="E65" s="3" t="s">
        <v>3450</v>
      </c>
      <c r="F65" s="54" t="s">
        <v>4154</v>
      </c>
      <c r="G65" s="54"/>
      <c r="I65" s="4">
        <v>39.61</v>
      </c>
      <c r="J65" s="254"/>
    </row>
    <row r="66" spans="1:14" ht="25.5" x14ac:dyDescent="0.2">
      <c r="B66" s="2">
        <v>45717</v>
      </c>
      <c r="C66" s="153"/>
      <c r="D66" s="20"/>
      <c r="E66" s="3" t="s">
        <v>3450</v>
      </c>
      <c r="F66" s="54" t="s">
        <v>4155</v>
      </c>
      <c r="G66" s="54"/>
      <c r="I66" s="4">
        <v>39.61</v>
      </c>
      <c r="J66" s="254"/>
    </row>
    <row r="67" spans="1:14" ht="25.5" x14ac:dyDescent="0.2">
      <c r="B67" s="2">
        <v>45731</v>
      </c>
      <c r="C67" s="153"/>
      <c r="D67" s="20"/>
      <c r="E67" s="3" t="s">
        <v>3450</v>
      </c>
      <c r="F67" s="54" t="s">
        <v>4156</v>
      </c>
      <c r="G67" s="54"/>
      <c r="I67" s="4">
        <v>39.61</v>
      </c>
      <c r="J67" s="254"/>
    </row>
    <row r="68" spans="1:14" ht="25.5" x14ac:dyDescent="0.2">
      <c r="B68" s="2">
        <v>45745</v>
      </c>
      <c r="C68" s="153"/>
      <c r="D68" s="20"/>
      <c r="E68" s="3" t="s">
        <v>3450</v>
      </c>
      <c r="F68" s="54" t="s">
        <v>4157</v>
      </c>
      <c r="I68" s="4">
        <v>39.61</v>
      </c>
      <c r="J68" s="254"/>
    </row>
    <row r="69" spans="1:14" ht="13.5" x14ac:dyDescent="0.25">
      <c r="C69" s="20"/>
      <c r="D69" s="20"/>
      <c r="F69" s="150"/>
      <c r="G69" s="150"/>
      <c r="J69" s="169"/>
      <c r="K69" s="169"/>
      <c r="N69" s="20"/>
    </row>
    <row r="70" spans="1:14" ht="25.5" x14ac:dyDescent="0.2">
      <c r="B70" s="2">
        <v>45661</v>
      </c>
      <c r="C70" s="153"/>
      <c r="D70" s="20"/>
      <c r="E70" s="3" t="s">
        <v>3450</v>
      </c>
      <c r="F70" s="54" t="s">
        <v>4151</v>
      </c>
      <c r="G70" s="54"/>
      <c r="I70" s="250">
        <v>28.69</v>
      </c>
    </row>
    <row r="71" spans="1:14" ht="25.5" x14ac:dyDescent="0.2">
      <c r="B71" s="2">
        <v>45675</v>
      </c>
      <c r="C71" s="153"/>
      <c r="D71" s="20"/>
      <c r="E71" s="3" t="s">
        <v>3450</v>
      </c>
      <c r="F71" s="54" t="s">
        <v>4152</v>
      </c>
      <c r="G71" s="54"/>
      <c r="I71" s="250">
        <v>28.69</v>
      </c>
    </row>
    <row r="72" spans="1:14" ht="25.5" x14ac:dyDescent="0.2">
      <c r="B72" s="2">
        <v>45689</v>
      </c>
      <c r="C72" s="153"/>
      <c r="D72" s="20"/>
      <c r="E72" s="3" t="s">
        <v>3450</v>
      </c>
      <c r="F72" s="54" t="s">
        <v>4153</v>
      </c>
      <c r="G72" s="54"/>
      <c r="I72" s="250">
        <v>28.69</v>
      </c>
    </row>
    <row r="73" spans="1:14" ht="25.5" x14ac:dyDescent="0.2">
      <c r="B73" s="2">
        <v>45703</v>
      </c>
      <c r="C73" s="153"/>
      <c r="D73" s="20"/>
      <c r="E73" s="3" t="s">
        <v>3450</v>
      </c>
      <c r="F73" s="54" t="s">
        <v>4154</v>
      </c>
      <c r="G73" s="54"/>
      <c r="I73" s="250">
        <v>28.69</v>
      </c>
    </row>
    <row r="74" spans="1:14" ht="25.5" x14ac:dyDescent="0.2">
      <c r="B74" s="2">
        <v>45717</v>
      </c>
      <c r="C74" s="153"/>
      <c r="D74" s="20"/>
      <c r="E74" s="3" t="s">
        <v>3450</v>
      </c>
      <c r="F74" s="54" t="s">
        <v>4155</v>
      </c>
      <c r="G74" s="54"/>
      <c r="I74" s="250">
        <v>28.69</v>
      </c>
    </row>
    <row r="75" spans="1:14" ht="25.5" x14ac:dyDescent="0.2">
      <c r="B75" s="2">
        <v>45731</v>
      </c>
      <c r="C75" s="153"/>
      <c r="D75" s="20"/>
      <c r="E75" s="3" t="s">
        <v>3450</v>
      </c>
      <c r="F75" s="54" t="s">
        <v>4156</v>
      </c>
      <c r="G75" s="54"/>
      <c r="I75" s="250">
        <v>28.69</v>
      </c>
    </row>
    <row r="76" spans="1:14" ht="25.5" x14ac:dyDescent="0.2">
      <c r="B76" s="2">
        <v>45745</v>
      </c>
      <c r="C76" s="153"/>
      <c r="D76" s="20"/>
      <c r="E76" s="3" t="s">
        <v>3450</v>
      </c>
      <c r="F76" s="54" t="s">
        <v>4157</v>
      </c>
      <c r="G76" s="54"/>
      <c r="I76" s="250">
        <v>28.69</v>
      </c>
      <c r="J76" s="38"/>
    </row>
    <row r="77" spans="1:14" x14ac:dyDescent="0.2">
      <c r="C77" s="153"/>
      <c r="D77" s="20"/>
    </row>
    <row r="78" spans="1:14" x14ac:dyDescent="0.2">
      <c r="A78" s="277"/>
      <c r="B78" s="278">
        <v>45645</v>
      </c>
      <c r="C78" s="282"/>
      <c r="D78" s="279"/>
      <c r="E78" s="277" t="s">
        <v>4018</v>
      </c>
      <c r="F78" s="283"/>
      <c r="G78" s="279" t="s">
        <v>4158</v>
      </c>
      <c r="H78" s="279"/>
      <c r="I78" s="281">
        <v>350</v>
      </c>
    </row>
    <row r="79" spans="1:14" x14ac:dyDescent="0.2">
      <c r="A79" s="277"/>
      <c r="B79" s="278">
        <v>45630</v>
      </c>
      <c r="C79" s="282"/>
      <c r="D79" s="279"/>
      <c r="E79" s="277" t="s">
        <v>3578</v>
      </c>
      <c r="F79" s="283"/>
      <c r="G79" s="279" t="s">
        <v>4159</v>
      </c>
      <c r="H79" s="279"/>
      <c r="I79" s="281">
        <v>3767.32</v>
      </c>
    </row>
    <row r="80" spans="1:14" x14ac:dyDescent="0.2">
      <c r="C80" s="153"/>
      <c r="D80" s="20"/>
    </row>
    <row r="81" spans="1:11" x14ac:dyDescent="0.2">
      <c r="A81" s="277"/>
      <c r="B81" s="278">
        <v>45667</v>
      </c>
      <c r="C81" s="282"/>
      <c r="D81" s="279"/>
      <c r="E81" s="277" t="s">
        <v>3907</v>
      </c>
      <c r="F81" s="283"/>
      <c r="G81" s="279" t="s">
        <v>4160</v>
      </c>
      <c r="H81" s="279"/>
      <c r="I81" s="281">
        <v>291.99</v>
      </c>
    </row>
    <row r="82" spans="1:11" x14ac:dyDescent="0.2">
      <c r="A82" s="277"/>
      <c r="B82" s="278">
        <v>45667</v>
      </c>
      <c r="C82" s="282"/>
      <c r="D82" s="279"/>
      <c r="E82" s="277" t="s">
        <v>3907</v>
      </c>
      <c r="F82" s="283"/>
      <c r="G82" s="279" t="s">
        <v>4161</v>
      </c>
      <c r="H82" s="279"/>
      <c r="I82" s="281">
        <v>291.99</v>
      </c>
    </row>
    <row r="83" spans="1:11" x14ac:dyDescent="0.2">
      <c r="A83" s="277"/>
      <c r="B83" s="278">
        <v>45688</v>
      </c>
      <c r="C83" s="282"/>
      <c r="D83" s="279"/>
      <c r="E83" s="277" t="s">
        <v>3907</v>
      </c>
      <c r="F83" s="283"/>
      <c r="G83" s="279" t="s">
        <v>4162</v>
      </c>
      <c r="H83" s="279"/>
      <c r="I83" s="281">
        <v>291.99</v>
      </c>
    </row>
    <row r="84" spans="1:11" x14ac:dyDescent="0.2">
      <c r="C84" s="153"/>
      <c r="D84" s="20"/>
    </row>
    <row r="85" spans="1:11" x14ac:dyDescent="0.2">
      <c r="A85" s="277"/>
      <c r="B85" s="278">
        <v>45667</v>
      </c>
      <c r="C85" s="282"/>
      <c r="D85" s="279"/>
      <c r="E85" s="277" t="s">
        <v>3958</v>
      </c>
      <c r="F85" s="283"/>
      <c r="G85" s="279" t="s">
        <v>4166</v>
      </c>
      <c r="H85" s="279"/>
      <c r="I85" s="281">
        <v>16500</v>
      </c>
    </row>
    <row r="86" spans="1:11" x14ac:dyDescent="0.2">
      <c r="A86" s="277"/>
      <c r="B86" s="278">
        <v>45722</v>
      </c>
      <c r="C86" s="282"/>
      <c r="D86" s="279"/>
      <c r="E86" s="277" t="s">
        <v>3802</v>
      </c>
      <c r="F86" s="283"/>
      <c r="G86" s="279" t="s">
        <v>4167</v>
      </c>
      <c r="H86" s="279"/>
      <c r="I86" s="281">
        <v>14586.08</v>
      </c>
    </row>
    <row r="87" spans="1:11" x14ac:dyDescent="0.2">
      <c r="A87" s="277"/>
      <c r="B87" s="278">
        <v>45736</v>
      </c>
      <c r="C87" s="282"/>
      <c r="D87" s="279"/>
      <c r="E87" s="277" t="s">
        <v>3656</v>
      </c>
      <c r="F87" s="283"/>
      <c r="G87" s="279" t="s">
        <v>4168</v>
      </c>
      <c r="H87" s="279"/>
      <c r="I87" s="281">
        <v>5628</v>
      </c>
    </row>
    <row r="88" spans="1:11" ht="13.5" x14ac:dyDescent="0.25">
      <c r="C88" s="153"/>
      <c r="D88" s="20"/>
      <c r="J88" s="252"/>
      <c r="K88" s="169"/>
    </row>
    <row r="89" spans="1:11" x14ac:dyDescent="0.2">
      <c r="C89" s="153"/>
      <c r="D89" s="20"/>
      <c r="J89" s="252"/>
    </row>
    <row r="90" spans="1:11" x14ac:dyDescent="0.2">
      <c r="C90" s="153"/>
      <c r="D90" s="20"/>
      <c r="J90" s="252"/>
    </row>
    <row r="91" spans="1:11" x14ac:dyDescent="0.2">
      <c r="C91" s="153"/>
      <c r="D91" s="20"/>
      <c r="E91" s="253"/>
      <c r="J91" s="251"/>
    </row>
    <row r="92" spans="1:11" x14ac:dyDescent="0.2">
      <c r="C92" s="153"/>
      <c r="D92" s="20"/>
    </row>
    <row r="93" spans="1:11" x14ac:dyDescent="0.2">
      <c r="C93" s="153"/>
      <c r="D93" s="20"/>
    </row>
    <row r="94" spans="1:11" x14ac:dyDescent="0.2">
      <c r="C94" s="153"/>
      <c r="D94" s="20"/>
    </row>
    <row r="95" spans="1:11" x14ac:dyDescent="0.2">
      <c r="C95" s="153"/>
      <c r="D95" s="20"/>
      <c r="J95" s="251"/>
    </row>
    <row r="96" spans="1:11" x14ac:dyDescent="0.2">
      <c r="B96" s="157"/>
      <c r="C96" s="3"/>
      <c r="D96" s="3"/>
      <c r="F96" s="3"/>
      <c r="G96" s="3"/>
      <c r="H96" s="3"/>
      <c r="I96" s="155"/>
      <c r="J96" s="156"/>
    </row>
    <row r="97" spans="1:14" x14ac:dyDescent="0.2">
      <c r="H97" s="41" t="s">
        <v>628</v>
      </c>
      <c r="I97" s="39">
        <f>SUM(I45:I95)</f>
        <v>62492.119999999988</v>
      </c>
      <c r="J97" s="46"/>
      <c r="K97" s="36"/>
    </row>
    <row r="98" spans="1:14" x14ac:dyDescent="0.2">
      <c r="H98" s="41"/>
      <c r="I98" s="167"/>
      <c r="J98" s="46"/>
      <c r="K98" s="36"/>
    </row>
    <row r="99" spans="1:14" x14ac:dyDescent="0.2">
      <c r="B99" s="26"/>
      <c r="C99" s="26"/>
      <c r="D99" s="26"/>
      <c r="E99" s="11"/>
      <c r="F99" s="56"/>
      <c r="G99" s="31"/>
      <c r="H99" s="159"/>
      <c r="I99" s="160"/>
      <c r="J99" s="46"/>
      <c r="K99" s="36"/>
    </row>
    <row r="100" spans="1:14" ht="42" customHeight="1" x14ac:dyDescent="0.2">
      <c r="B100" s="161" t="s">
        <v>3529</v>
      </c>
      <c r="C100" s="162"/>
      <c r="D100" s="162"/>
      <c r="E100" s="162"/>
      <c r="F100" s="162"/>
      <c r="G100" s="163"/>
      <c r="H100" s="164"/>
      <c r="I100" s="165"/>
      <c r="J100" s="46"/>
      <c r="K100" s="36"/>
    </row>
    <row r="101" spans="1:14" x14ac:dyDescent="0.2">
      <c r="J101" s="46"/>
      <c r="K101" s="36"/>
    </row>
    <row r="102" spans="1:14" x14ac:dyDescent="0.2">
      <c r="B102" s="21" t="s">
        <v>9</v>
      </c>
      <c r="C102" s="21" t="s">
        <v>618</v>
      </c>
      <c r="D102" s="21" t="s">
        <v>619</v>
      </c>
      <c r="E102" s="22" t="s">
        <v>10</v>
      </c>
      <c r="F102" s="55" t="s">
        <v>11</v>
      </c>
      <c r="G102" s="22" t="s">
        <v>12</v>
      </c>
      <c r="H102" s="22" t="s">
        <v>13</v>
      </c>
      <c r="I102" s="23" t="s">
        <v>620</v>
      </c>
      <c r="J102" s="46"/>
      <c r="K102" s="36"/>
    </row>
    <row r="103" spans="1:14" x14ac:dyDescent="0.2">
      <c r="A103" s="277"/>
      <c r="B103" s="278">
        <v>45702</v>
      </c>
      <c r="C103" s="282"/>
      <c r="D103" s="279"/>
      <c r="E103" s="277" t="s">
        <v>3779</v>
      </c>
      <c r="F103" s="283"/>
      <c r="G103" s="279" t="s">
        <v>4163</v>
      </c>
      <c r="H103" s="279"/>
      <c r="I103" s="281">
        <v>1000</v>
      </c>
    </row>
    <row r="104" spans="1:14" x14ac:dyDescent="0.2">
      <c r="A104" s="277"/>
      <c r="B104" s="278">
        <v>45702</v>
      </c>
      <c r="C104" s="282"/>
      <c r="D104" s="279"/>
      <c r="E104" s="277" t="s">
        <v>3779</v>
      </c>
      <c r="F104" s="283"/>
      <c r="G104" s="279" t="s">
        <v>4164</v>
      </c>
      <c r="H104" s="279"/>
      <c r="I104" s="281">
        <v>1000</v>
      </c>
    </row>
    <row r="105" spans="1:14" x14ac:dyDescent="0.2">
      <c r="A105" s="277"/>
      <c r="B105" s="278">
        <v>45702</v>
      </c>
      <c r="C105" s="282"/>
      <c r="D105" s="279"/>
      <c r="E105" s="277" t="s">
        <v>3779</v>
      </c>
      <c r="F105" s="283"/>
      <c r="G105" s="279" t="s">
        <v>4165</v>
      </c>
      <c r="H105" s="279"/>
      <c r="I105" s="281">
        <v>1000</v>
      </c>
    </row>
    <row r="106" spans="1:14" x14ac:dyDescent="0.2">
      <c r="C106" s="20"/>
      <c r="D106" s="20"/>
      <c r="F106" s="150"/>
      <c r="G106" s="150"/>
      <c r="J106" s="37"/>
      <c r="N106" s="20"/>
    </row>
    <row r="107" spans="1:14" x14ac:dyDescent="0.2">
      <c r="C107" s="20"/>
      <c r="D107" s="20"/>
      <c r="F107" s="150"/>
      <c r="G107" s="150"/>
      <c r="J107" s="37"/>
      <c r="N107" s="20"/>
    </row>
    <row r="108" spans="1:14" x14ac:dyDescent="0.2">
      <c r="H108" s="41" t="s">
        <v>628</v>
      </c>
      <c r="I108" s="39">
        <f>SUM(I103:I107)</f>
        <v>3000</v>
      </c>
      <c r="J108" s="46"/>
      <c r="K108" s="36"/>
    </row>
    <row r="109" spans="1:14" x14ac:dyDescent="0.2">
      <c r="H109" s="41"/>
      <c r="I109" s="149"/>
      <c r="J109" s="46"/>
      <c r="K109" s="36"/>
    </row>
    <row r="110" spans="1:14" x14ac:dyDescent="0.2">
      <c r="H110" s="41"/>
      <c r="I110" s="149"/>
      <c r="J110" s="46"/>
      <c r="K110" s="36"/>
    </row>
    <row r="112" spans="1:14" ht="29.1" customHeight="1" x14ac:dyDescent="0.2">
      <c r="H112" s="72" t="s">
        <v>3244</v>
      </c>
      <c r="I112" s="73">
        <f>I28+I97+I39+I108+I18</f>
        <v>65492.119999999988</v>
      </c>
    </row>
  </sheetData>
  <mergeCells count="3">
    <mergeCell ref="B7:I7"/>
    <mergeCell ref="B32:I32"/>
    <mergeCell ref="B42:I42"/>
  </mergeCells>
  <pageMargins left="0.75" right="0.75" top="1" bottom="1" header="0.5" footer="0.5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27"/>
  <sheetViews>
    <sheetView tabSelected="1" topLeftCell="A109" workbookViewId="0">
      <selection activeCell="J126" sqref="J126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10.85546875" style="2" customWidth="1"/>
    <col min="4" max="4" width="19.28515625" style="2" bestFit="1" customWidth="1"/>
    <col min="5" max="5" width="29.7109375" style="3" bestFit="1" customWidth="1"/>
    <col min="6" max="6" width="30.85546875" style="54" customWidth="1"/>
    <col min="7" max="7" width="35.140625" style="20" customWidth="1"/>
    <col min="8" max="8" width="24.42578125" style="20" bestFit="1" customWidth="1"/>
    <col min="9" max="9" width="16.85546875" style="4" customWidth="1"/>
    <col min="10" max="10" width="54.85546875" style="3" customWidth="1"/>
    <col min="11" max="11" width="26.42578125" style="54" customWidth="1"/>
    <col min="12" max="12" width="10" style="3" bestFit="1" customWidth="1"/>
    <col min="13" max="16384" width="8.85546875" style="3"/>
  </cols>
  <sheetData>
    <row r="1" spans="1:11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  <c r="K1" s="53"/>
    </row>
    <row r="2" spans="1:11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  <c r="K2" s="53"/>
    </row>
    <row r="3" spans="1:11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  <c r="K3" s="53"/>
    </row>
    <row r="4" spans="1:11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  <c r="K4" s="53"/>
    </row>
    <row r="5" spans="1:11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  <c r="K5" s="53"/>
    </row>
    <row r="6" spans="1:11" x14ac:dyDescent="0.2">
      <c r="B6" s="50"/>
      <c r="C6" s="50"/>
      <c r="D6" s="50"/>
      <c r="E6" s="52"/>
      <c r="F6" s="57"/>
      <c r="G6" s="51"/>
      <c r="H6" s="51"/>
      <c r="I6" s="35"/>
    </row>
    <row r="7" spans="1:11" s="61" customFormat="1" ht="33.75" customHeight="1" x14ac:dyDescent="0.25">
      <c r="B7" s="275" t="s">
        <v>4169</v>
      </c>
      <c r="C7" s="275"/>
      <c r="D7" s="275"/>
      <c r="E7" s="275"/>
      <c r="F7" s="275"/>
      <c r="G7" s="275"/>
      <c r="H7" s="275"/>
      <c r="I7" s="275"/>
      <c r="K7" s="256"/>
    </row>
    <row r="8" spans="1:11" x14ac:dyDescent="0.2">
      <c r="B8" s="21"/>
      <c r="C8" s="21"/>
      <c r="D8" s="21"/>
      <c r="E8" s="22"/>
      <c r="F8" s="55"/>
      <c r="G8" s="22"/>
      <c r="H8" s="22"/>
      <c r="I8" s="23"/>
    </row>
    <row r="9" spans="1:11" x14ac:dyDescent="0.2">
      <c r="B9" s="21"/>
      <c r="C9" s="21"/>
      <c r="D9" s="21"/>
      <c r="E9" s="22"/>
      <c r="F9" s="55"/>
      <c r="G9" s="22"/>
      <c r="H9" s="22"/>
      <c r="I9" s="23"/>
    </row>
    <row r="10" spans="1:11" s="61" customFormat="1" ht="30.75" customHeight="1" x14ac:dyDescent="0.25">
      <c r="B10" s="161" t="s">
        <v>3707</v>
      </c>
      <c r="C10" s="162"/>
      <c r="D10" s="162"/>
      <c r="E10" s="162"/>
      <c r="F10" s="162"/>
      <c r="G10" s="163"/>
      <c r="H10" s="164"/>
      <c r="I10" s="165"/>
      <c r="K10" s="256"/>
    </row>
    <row r="11" spans="1:11" x14ac:dyDescent="0.2">
      <c r="C11" s="20"/>
      <c r="D11" s="3"/>
    </row>
    <row r="12" spans="1:11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11" x14ac:dyDescent="0.2">
      <c r="C13" s="153"/>
      <c r="D13" s="20"/>
    </row>
    <row r="14" spans="1:11" x14ac:dyDescent="0.2">
      <c r="C14" s="153"/>
      <c r="D14" s="20"/>
    </row>
    <row r="15" spans="1:11" ht="13.5" x14ac:dyDescent="0.25">
      <c r="B15" s="157"/>
      <c r="C15" s="20"/>
      <c r="D15" s="20"/>
      <c r="E15" s="156"/>
      <c r="F15" s="156"/>
      <c r="G15" s="154"/>
      <c r="H15" s="3"/>
      <c r="I15" s="155"/>
      <c r="J15" s="169"/>
    </row>
    <row r="16" spans="1:11" ht="13.5" x14ac:dyDescent="0.25">
      <c r="B16" s="157"/>
      <c r="C16" s="20"/>
      <c r="D16" s="20"/>
      <c r="E16" s="156"/>
      <c r="F16" s="156"/>
      <c r="G16" s="154"/>
      <c r="H16" s="3"/>
      <c r="I16" s="155"/>
      <c r="J16" s="169"/>
    </row>
    <row r="17" spans="2:11" ht="13.5" x14ac:dyDescent="0.25">
      <c r="C17" s="20"/>
      <c r="D17" s="20"/>
      <c r="J17" s="45"/>
    </row>
    <row r="18" spans="2:11" x14ac:dyDescent="0.2">
      <c r="H18" s="41" t="s">
        <v>628</v>
      </c>
      <c r="I18" s="39">
        <f>SUM(I13:I17)</f>
        <v>0</v>
      </c>
    </row>
    <row r="19" spans="2:11" s="52" customFormat="1" x14ac:dyDescent="0.2">
      <c r="B19" s="176"/>
      <c r="C19" s="176"/>
      <c r="D19" s="176"/>
      <c r="E19" s="177"/>
      <c r="F19" s="178"/>
      <c r="G19" s="177"/>
      <c r="H19" s="177"/>
      <c r="I19" s="179"/>
      <c r="K19" s="57"/>
    </row>
    <row r="20" spans="2:11" s="61" customFormat="1" ht="30.75" customHeight="1" x14ac:dyDescent="0.25">
      <c r="B20" s="161" t="s">
        <v>3224</v>
      </c>
      <c r="C20" s="162"/>
      <c r="D20" s="162"/>
      <c r="E20" s="162"/>
      <c r="F20" s="162"/>
      <c r="G20" s="163"/>
      <c r="H20" s="164"/>
      <c r="I20" s="165"/>
      <c r="K20" s="256"/>
    </row>
    <row r="21" spans="2:11" x14ac:dyDescent="0.2">
      <c r="C21" s="20"/>
      <c r="D21" s="3"/>
    </row>
    <row r="22" spans="2:11" x14ac:dyDescent="0.2">
      <c r="B22" s="21" t="s">
        <v>9</v>
      </c>
      <c r="C22" s="21" t="s">
        <v>618</v>
      </c>
      <c r="D22" s="21" t="s">
        <v>619</v>
      </c>
      <c r="E22" s="22" t="s">
        <v>10</v>
      </c>
      <c r="F22" s="55" t="s">
        <v>11</v>
      </c>
      <c r="G22" s="22" t="s">
        <v>12</v>
      </c>
      <c r="H22" s="22" t="s">
        <v>13</v>
      </c>
      <c r="I22" s="23" t="s">
        <v>620</v>
      </c>
    </row>
    <row r="23" spans="2:11" x14ac:dyDescent="0.2">
      <c r="C23" s="20"/>
      <c r="D23" s="20"/>
    </row>
    <row r="24" spans="2:11" x14ac:dyDescent="0.2">
      <c r="C24" s="153"/>
      <c r="D24" s="20"/>
    </row>
    <row r="25" spans="2:11" ht="13.5" x14ac:dyDescent="0.25">
      <c r="B25" s="157"/>
      <c r="C25" s="20"/>
      <c r="D25" s="20"/>
      <c r="E25" s="156"/>
      <c r="F25" s="156"/>
      <c r="G25" s="154"/>
      <c r="H25" s="3"/>
      <c r="I25" s="155"/>
      <c r="J25" s="169"/>
    </row>
    <row r="26" spans="2:11" ht="13.5" x14ac:dyDescent="0.25">
      <c r="B26" s="157"/>
      <c r="C26" s="20"/>
      <c r="D26" s="20"/>
      <c r="E26" s="156"/>
      <c r="F26" s="156"/>
      <c r="G26" s="154"/>
      <c r="H26" s="3"/>
      <c r="I26" s="155"/>
      <c r="J26" s="169"/>
    </row>
    <row r="27" spans="2:11" ht="13.5" x14ac:dyDescent="0.25">
      <c r="C27" s="20"/>
      <c r="D27" s="20"/>
      <c r="J27" s="45"/>
    </row>
    <row r="28" spans="2:11" x14ac:dyDescent="0.2">
      <c r="H28" s="41" t="s">
        <v>628</v>
      </c>
      <c r="I28" s="39">
        <f>SUM(I23:I27)</f>
        <v>0</v>
      </c>
    </row>
    <row r="29" spans="2:11" x14ac:dyDescent="0.2">
      <c r="H29" s="41"/>
      <c r="I29" s="149"/>
    </row>
    <row r="30" spans="2:11" x14ac:dyDescent="0.2">
      <c r="H30" s="41"/>
      <c r="I30" s="149"/>
    </row>
    <row r="31" spans="2:11" ht="14.25" x14ac:dyDescent="0.2">
      <c r="B31" s="49"/>
      <c r="C31" s="10"/>
      <c r="D31" s="60"/>
      <c r="E31" s="11"/>
      <c r="F31" s="56"/>
      <c r="G31" s="31"/>
      <c r="H31" s="31"/>
      <c r="I31" s="24"/>
    </row>
    <row r="32" spans="2:11" s="61" customFormat="1" ht="48.95" customHeight="1" x14ac:dyDescent="0.25">
      <c r="B32" s="276" t="s">
        <v>3528</v>
      </c>
      <c r="C32" s="276"/>
      <c r="D32" s="276"/>
      <c r="E32" s="276"/>
      <c r="F32" s="276"/>
      <c r="G32" s="276"/>
      <c r="H32" s="276"/>
      <c r="I32" s="276"/>
      <c r="K32" s="256"/>
    </row>
    <row r="33" spans="1:14" x14ac:dyDescent="0.2">
      <c r="C33" s="20"/>
      <c r="D33" s="3"/>
    </row>
    <row r="34" spans="1:14" x14ac:dyDescent="0.2">
      <c r="B34" s="21" t="s">
        <v>9</v>
      </c>
      <c r="C34" s="21" t="s">
        <v>618</v>
      </c>
      <c r="D34" s="21" t="s">
        <v>619</v>
      </c>
      <c r="E34" s="22" t="s">
        <v>10</v>
      </c>
      <c r="F34" s="55" t="s">
        <v>11</v>
      </c>
      <c r="G34" s="22" t="s">
        <v>12</v>
      </c>
      <c r="H34" s="22" t="s">
        <v>13</v>
      </c>
      <c r="I34" s="23" t="s">
        <v>620</v>
      </c>
    </row>
    <row r="35" spans="1:14" x14ac:dyDescent="0.2">
      <c r="C35" s="153"/>
      <c r="D35" s="20"/>
    </row>
    <row r="36" spans="1:14" x14ac:dyDescent="0.2">
      <c r="C36" s="153"/>
      <c r="D36" s="20"/>
    </row>
    <row r="37" spans="1:14" x14ac:dyDescent="0.2">
      <c r="C37" s="153"/>
      <c r="D37" s="20"/>
    </row>
    <row r="38" spans="1:14" x14ac:dyDescent="0.2">
      <c r="C38" s="20"/>
      <c r="D38" s="20"/>
    </row>
    <row r="39" spans="1:14" x14ac:dyDescent="0.2">
      <c r="H39" s="41" t="s">
        <v>628</v>
      </c>
      <c r="I39" s="39">
        <f>SUM(I35:I38)</f>
        <v>0</v>
      </c>
    </row>
    <row r="40" spans="1:14" x14ac:dyDescent="0.2">
      <c r="H40" s="41"/>
      <c r="I40" s="149"/>
    </row>
    <row r="41" spans="1:14" ht="14.25" x14ac:dyDescent="0.2">
      <c r="B41" s="49"/>
      <c r="C41" s="10"/>
      <c r="D41" s="60"/>
      <c r="E41" s="11"/>
      <c r="F41" s="56"/>
      <c r="G41" s="31"/>
      <c r="H41" s="31"/>
      <c r="I41" s="24"/>
    </row>
    <row r="42" spans="1:14" s="61" customFormat="1" ht="30.75" customHeight="1" x14ac:dyDescent="0.25">
      <c r="B42" s="276" t="s">
        <v>3227</v>
      </c>
      <c r="C42" s="276"/>
      <c r="D42" s="276"/>
      <c r="E42" s="276"/>
      <c r="F42" s="276"/>
      <c r="G42" s="276"/>
      <c r="H42" s="276"/>
      <c r="I42" s="276"/>
      <c r="K42" s="256"/>
    </row>
    <row r="43" spans="1:14" x14ac:dyDescent="0.2">
      <c r="C43" s="20"/>
      <c r="D43" s="3"/>
    </row>
    <row r="44" spans="1:14" x14ac:dyDescent="0.2">
      <c r="B44" s="21" t="s">
        <v>9</v>
      </c>
      <c r="C44" s="21" t="s">
        <v>618</v>
      </c>
      <c r="D44" s="21" t="s">
        <v>619</v>
      </c>
      <c r="E44" s="22" t="s">
        <v>10</v>
      </c>
      <c r="F44" s="55" t="s">
        <v>11</v>
      </c>
      <c r="G44" s="22" t="s">
        <v>12</v>
      </c>
      <c r="H44" s="22" t="s">
        <v>13</v>
      </c>
      <c r="I44" s="23" t="s">
        <v>620</v>
      </c>
      <c r="J44" s="254"/>
    </row>
    <row r="45" spans="1:14" x14ac:dyDescent="0.2">
      <c r="C45" s="20"/>
      <c r="D45" s="20"/>
      <c r="J45" s="254"/>
      <c r="N45" s="20"/>
    </row>
    <row r="46" spans="1:14" x14ac:dyDescent="0.2">
      <c r="A46" s="277"/>
      <c r="B46" s="278">
        <v>45759</v>
      </c>
      <c r="C46" s="282"/>
      <c r="D46" s="279"/>
      <c r="E46" s="277" t="s">
        <v>3450</v>
      </c>
      <c r="F46" s="283" t="s">
        <v>4170</v>
      </c>
      <c r="G46" s="283"/>
      <c r="H46" s="279"/>
      <c r="I46" s="281">
        <v>2731.6</v>
      </c>
      <c r="J46" s="254"/>
    </row>
    <row r="47" spans="1:14" x14ac:dyDescent="0.2">
      <c r="A47" s="277"/>
      <c r="B47" s="278">
        <v>45773</v>
      </c>
      <c r="C47" s="282"/>
      <c r="D47" s="279"/>
      <c r="E47" s="277" t="s">
        <v>3450</v>
      </c>
      <c r="F47" s="283" t="s">
        <v>4171</v>
      </c>
      <c r="G47" s="283"/>
      <c r="H47" s="279"/>
      <c r="I47" s="281">
        <v>2731.6</v>
      </c>
      <c r="J47" s="254"/>
    </row>
    <row r="48" spans="1:14" x14ac:dyDescent="0.2">
      <c r="A48" s="277"/>
      <c r="B48" s="278">
        <v>45787</v>
      </c>
      <c r="C48" s="282"/>
      <c r="D48" s="279"/>
      <c r="E48" s="277" t="s">
        <v>3450</v>
      </c>
      <c r="F48" s="283" t="s">
        <v>4172</v>
      </c>
      <c r="G48" s="283"/>
      <c r="H48" s="279"/>
      <c r="I48" s="281">
        <v>2731.6</v>
      </c>
      <c r="J48" s="255"/>
    </row>
    <row r="49" spans="1:14" x14ac:dyDescent="0.2">
      <c r="A49" s="277"/>
      <c r="B49" s="278">
        <v>45801</v>
      </c>
      <c r="C49" s="282"/>
      <c r="D49" s="279"/>
      <c r="E49" s="277" t="s">
        <v>3450</v>
      </c>
      <c r="F49" s="283" t="s">
        <v>4173</v>
      </c>
      <c r="G49" s="283"/>
      <c r="H49" s="279"/>
      <c r="I49" s="281">
        <v>2731.6</v>
      </c>
      <c r="J49" s="254"/>
    </row>
    <row r="50" spans="1:14" x14ac:dyDescent="0.2">
      <c r="A50" s="277"/>
      <c r="B50" s="278">
        <v>45815</v>
      </c>
      <c r="C50" s="282"/>
      <c r="D50" s="279"/>
      <c r="E50" s="277" t="s">
        <v>3450</v>
      </c>
      <c r="F50" s="283" t="s">
        <v>4174</v>
      </c>
      <c r="G50" s="283"/>
      <c r="H50" s="279"/>
      <c r="I50" s="281">
        <v>2731.6</v>
      </c>
      <c r="J50" s="254"/>
    </row>
    <row r="51" spans="1:14" x14ac:dyDescent="0.2">
      <c r="A51" s="277"/>
      <c r="B51" s="278">
        <v>45829</v>
      </c>
      <c r="C51" s="282"/>
      <c r="D51" s="279"/>
      <c r="E51" s="277" t="s">
        <v>3450</v>
      </c>
      <c r="F51" s="283" t="s">
        <v>4175</v>
      </c>
      <c r="G51" s="283"/>
      <c r="H51" s="279"/>
      <c r="I51" s="281">
        <v>2731.6</v>
      </c>
      <c r="J51" s="254"/>
    </row>
    <row r="52" spans="1:14" ht="25.5" x14ac:dyDescent="0.2">
      <c r="A52" s="277"/>
      <c r="B52" s="278">
        <v>45838</v>
      </c>
      <c r="C52" s="282"/>
      <c r="D52" s="279"/>
      <c r="E52" s="277" t="s">
        <v>3450</v>
      </c>
      <c r="F52" s="283" t="s">
        <v>4208</v>
      </c>
      <c r="G52" s="283"/>
      <c r="H52" s="279"/>
      <c r="I52" s="281">
        <f>888.96+750</f>
        <v>1638.96</v>
      </c>
      <c r="J52" s="38"/>
    </row>
    <row r="53" spans="1:14" x14ac:dyDescent="0.2">
      <c r="C53" s="153"/>
      <c r="D53" s="20"/>
      <c r="G53" s="54"/>
      <c r="J53" s="254"/>
    </row>
    <row r="54" spans="1:14" ht="26.25" x14ac:dyDescent="0.25">
      <c r="A54" s="277"/>
      <c r="B54" s="278">
        <v>45759</v>
      </c>
      <c r="C54" s="279"/>
      <c r="D54" s="279"/>
      <c r="E54" s="277" t="s">
        <v>3450</v>
      </c>
      <c r="F54" s="280" t="s">
        <v>4176</v>
      </c>
      <c r="G54" s="280"/>
      <c r="H54" s="279"/>
      <c r="I54" s="281">
        <v>169.35</v>
      </c>
      <c r="J54" s="169"/>
      <c r="K54" s="257"/>
      <c r="N54" s="20"/>
    </row>
    <row r="55" spans="1:14" ht="25.5" x14ac:dyDescent="0.2">
      <c r="A55" s="277"/>
      <c r="B55" s="278">
        <v>45773</v>
      </c>
      <c r="C55" s="282"/>
      <c r="D55" s="279"/>
      <c r="E55" s="277" t="s">
        <v>3450</v>
      </c>
      <c r="F55" s="283" t="s">
        <v>4177</v>
      </c>
      <c r="G55" s="283"/>
      <c r="H55" s="279"/>
      <c r="I55" s="281">
        <v>169.35</v>
      </c>
      <c r="J55" s="254"/>
    </row>
    <row r="56" spans="1:14" ht="25.5" x14ac:dyDescent="0.2">
      <c r="A56" s="277"/>
      <c r="B56" s="278">
        <v>45787</v>
      </c>
      <c r="C56" s="282"/>
      <c r="D56" s="279"/>
      <c r="E56" s="277" t="s">
        <v>3450</v>
      </c>
      <c r="F56" s="283" t="s">
        <v>4178</v>
      </c>
      <c r="G56" s="283"/>
      <c r="H56" s="279"/>
      <c r="I56" s="281">
        <v>169.35</v>
      </c>
      <c r="J56" s="254"/>
    </row>
    <row r="57" spans="1:14" ht="25.5" x14ac:dyDescent="0.2">
      <c r="A57" s="277"/>
      <c r="B57" s="278">
        <v>45801</v>
      </c>
      <c r="C57" s="282"/>
      <c r="D57" s="279"/>
      <c r="E57" s="277" t="s">
        <v>3450</v>
      </c>
      <c r="F57" s="283" t="s">
        <v>4179</v>
      </c>
      <c r="G57" s="283"/>
      <c r="H57" s="279"/>
      <c r="I57" s="281">
        <v>169.35</v>
      </c>
      <c r="J57" s="254"/>
    </row>
    <row r="58" spans="1:14" ht="25.5" x14ac:dyDescent="0.2">
      <c r="A58" s="277"/>
      <c r="B58" s="278">
        <v>45815</v>
      </c>
      <c r="C58" s="282"/>
      <c r="D58" s="279"/>
      <c r="E58" s="277" t="s">
        <v>3450</v>
      </c>
      <c r="F58" s="283" t="s">
        <v>4180</v>
      </c>
      <c r="G58" s="283"/>
      <c r="H58" s="279"/>
      <c r="I58" s="281">
        <v>169.35</v>
      </c>
      <c r="J58" s="254"/>
    </row>
    <row r="59" spans="1:14" ht="25.5" x14ac:dyDescent="0.2">
      <c r="A59" s="277"/>
      <c r="B59" s="278">
        <v>45829</v>
      </c>
      <c r="C59" s="282"/>
      <c r="D59" s="279"/>
      <c r="E59" s="277" t="s">
        <v>3450</v>
      </c>
      <c r="F59" s="283" t="s">
        <v>4181</v>
      </c>
      <c r="G59" s="283"/>
      <c r="H59" s="279"/>
      <c r="I59" s="281">
        <v>169.35</v>
      </c>
      <c r="J59" s="254"/>
    </row>
    <row r="60" spans="1:14" ht="25.5" x14ac:dyDescent="0.2">
      <c r="A60" s="277"/>
      <c r="B60" s="278">
        <v>45838</v>
      </c>
      <c r="C60" s="282"/>
      <c r="D60" s="279"/>
      <c r="E60" s="277" t="s">
        <v>3450</v>
      </c>
      <c r="F60" s="283" t="s">
        <v>4208</v>
      </c>
      <c r="G60" s="283"/>
      <c r="H60" s="279"/>
      <c r="I60" s="281">
        <f>55.12+46.5</f>
        <v>101.62</v>
      </c>
      <c r="J60" s="38"/>
    </row>
    <row r="61" spans="1:14" x14ac:dyDescent="0.2">
      <c r="C61" s="153"/>
      <c r="D61" s="20"/>
      <c r="G61" s="54"/>
      <c r="J61" s="254"/>
    </row>
    <row r="62" spans="1:14" ht="26.25" x14ac:dyDescent="0.25">
      <c r="A62" s="277"/>
      <c r="B62" s="278">
        <v>45759</v>
      </c>
      <c r="C62" s="279"/>
      <c r="D62" s="279"/>
      <c r="E62" s="277" t="s">
        <v>3450</v>
      </c>
      <c r="F62" s="280" t="s">
        <v>4176</v>
      </c>
      <c r="G62" s="280"/>
      <c r="H62" s="279"/>
      <c r="I62" s="281">
        <v>39.61</v>
      </c>
      <c r="J62" s="169"/>
      <c r="K62" s="257"/>
      <c r="N62" s="20"/>
    </row>
    <row r="63" spans="1:14" ht="25.5" x14ac:dyDescent="0.2">
      <c r="A63" s="277"/>
      <c r="B63" s="278">
        <v>45773</v>
      </c>
      <c r="C63" s="282"/>
      <c r="D63" s="279"/>
      <c r="E63" s="277" t="s">
        <v>3450</v>
      </c>
      <c r="F63" s="283" t="s">
        <v>4177</v>
      </c>
      <c r="G63" s="283"/>
      <c r="H63" s="279"/>
      <c r="I63" s="281">
        <v>39.61</v>
      </c>
      <c r="J63" s="254"/>
    </row>
    <row r="64" spans="1:14" ht="25.5" x14ac:dyDescent="0.2">
      <c r="A64" s="277"/>
      <c r="B64" s="278">
        <v>45787</v>
      </c>
      <c r="C64" s="282"/>
      <c r="D64" s="279"/>
      <c r="E64" s="277" t="s">
        <v>3450</v>
      </c>
      <c r="F64" s="283" t="s">
        <v>4178</v>
      </c>
      <c r="G64" s="283"/>
      <c r="H64" s="279"/>
      <c r="I64" s="281">
        <v>39.61</v>
      </c>
      <c r="J64" s="254"/>
    </row>
    <row r="65" spans="1:14" ht="25.5" x14ac:dyDescent="0.2">
      <c r="A65" s="277"/>
      <c r="B65" s="278">
        <v>45801</v>
      </c>
      <c r="C65" s="282"/>
      <c r="D65" s="279"/>
      <c r="E65" s="277" t="s">
        <v>3450</v>
      </c>
      <c r="F65" s="283" t="s">
        <v>4179</v>
      </c>
      <c r="G65" s="283"/>
      <c r="H65" s="279"/>
      <c r="I65" s="281">
        <v>39.61</v>
      </c>
      <c r="J65" s="254"/>
    </row>
    <row r="66" spans="1:14" ht="25.5" x14ac:dyDescent="0.2">
      <c r="A66" s="277"/>
      <c r="B66" s="278">
        <v>45815</v>
      </c>
      <c r="C66" s="282"/>
      <c r="D66" s="279"/>
      <c r="E66" s="277" t="s">
        <v>3450</v>
      </c>
      <c r="F66" s="283" t="s">
        <v>4180</v>
      </c>
      <c r="G66" s="283"/>
      <c r="H66" s="279"/>
      <c r="I66" s="281">
        <v>39.61</v>
      </c>
      <c r="J66" s="254"/>
    </row>
    <row r="67" spans="1:14" ht="25.5" x14ac:dyDescent="0.2">
      <c r="A67" s="277"/>
      <c r="B67" s="278">
        <v>45829</v>
      </c>
      <c r="C67" s="282"/>
      <c r="D67" s="279"/>
      <c r="E67" s="277" t="s">
        <v>3450</v>
      </c>
      <c r="F67" s="283" t="s">
        <v>4181</v>
      </c>
      <c r="G67" s="283"/>
      <c r="H67" s="279"/>
      <c r="I67" s="281">
        <v>39.61</v>
      </c>
      <c r="J67" s="254"/>
    </row>
    <row r="68" spans="1:14" ht="25.5" x14ac:dyDescent="0.2">
      <c r="A68" s="277"/>
      <c r="B68" s="278">
        <v>45838</v>
      </c>
      <c r="C68" s="282"/>
      <c r="D68" s="279"/>
      <c r="E68" s="277" t="s">
        <v>3450</v>
      </c>
      <c r="F68" s="283" t="s">
        <v>4208</v>
      </c>
      <c r="G68" s="283"/>
      <c r="H68" s="279"/>
      <c r="I68" s="281">
        <f>12.89+10.88</f>
        <v>23.770000000000003</v>
      </c>
      <c r="J68" s="38"/>
    </row>
    <row r="69" spans="1:14" x14ac:dyDescent="0.2">
      <c r="C69" s="153"/>
      <c r="D69" s="20"/>
      <c r="G69" s="54"/>
      <c r="J69" s="254"/>
    </row>
    <row r="70" spans="1:14" ht="25.5" x14ac:dyDescent="0.2">
      <c r="A70" s="277"/>
      <c r="B70" s="278">
        <v>45759</v>
      </c>
      <c r="C70" s="282"/>
      <c r="D70" s="279"/>
      <c r="E70" s="277" t="s">
        <v>3450</v>
      </c>
      <c r="F70" s="283" t="s">
        <v>4176</v>
      </c>
      <c r="G70" s="283"/>
      <c r="H70" s="279"/>
      <c r="I70" s="281">
        <v>28.69</v>
      </c>
      <c r="J70" s="254"/>
    </row>
    <row r="71" spans="1:14" ht="25.5" x14ac:dyDescent="0.2">
      <c r="A71" s="277"/>
      <c r="B71" s="278">
        <v>45773</v>
      </c>
      <c r="C71" s="282"/>
      <c r="D71" s="279"/>
      <c r="E71" s="277" t="s">
        <v>3450</v>
      </c>
      <c r="F71" s="283" t="s">
        <v>4177</v>
      </c>
      <c r="G71" s="279"/>
      <c r="H71" s="279"/>
      <c r="I71" s="281">
        <v>28.69</v>
      </c>
      <c r="J71" s="254"/>
    </row>
    <row r="72" spans="1:14" ht="26.25" x14ac:dyDescent="0.25">
      <c r="A72" s="277"/>
      <c r="B72" s="278">
        <v>45787</v>
      </c>
      <c r="C72" s="279"/>
      <c r="D72" s="279"/>
      <c r="E72" s="277" t="s">
        <v>3450</v>
      </c>
      <c r="F72" s="280" t="s">
        <v>4178</v>
      </c>
      <c r="G72" s="280"/>
      <c r="H72" s="279"/>
      <c r="I72" s="281">
        <v>28.69</v>
      </c>
      <c r="J72" s="169"/>
      <c r="K72" s="257"/>
      <c r="N72" s="20"/>
    </row>
    <row r="73" spans="1:14" ht="25.5" x14ac:dyDescent="0.2">
      <c r="A73" s="277"/>
      <c r="B73" s="278">
        <v>45801</v>
      </c>
      <c r="C73" s="282"/>
      <c r="D73" s="279"/>
      <c r="E73" s="277" t="s">
        <v>3450</v>
      </c>
      <c r="F73" s="283" t="s">
        <v>4179</v>
      </c>
      <c r="G73" s="283"/>
      <c r="H73" s="279"/>
      <c r="I73" s="281">
        <v>28.69</v>
      </c>
    </row>
    <row r="74" spans="1:14" ht="25.5" x14ac:dyDescent="0.2">
      <c r="A74" s="277"/>
      <c r="B74" s="278">
        <v>45815</v>
      </c>
      <c r="C74" s="282"/>
      <c r="D74" s="279"/>
      <c r="E74" s="277" t="s">
        <v>3450</v>
      </c>
      <c r="F74" s="283" t="s">
        <v>4180</v>
      </c>
      <c r="G74" s="283"/>
      <c r="H74" s="279"/>
      <c r="I74" s="281">
        <v>28.69</v>
      </c>
    </row>
    <row r="75" spans="1:14" ht="25.5" x14ac:dyDescent="0.2">
      <c r="A75" s="277"/>
      <c r="B75" s="278">
        <v>45829</v>
      </c>
      <c r="C75" s="282"/>
      <c r="D75" s="279"/>
      <c r="E75" s="277" t="s">
        <v>3450</v>
      </c>
      <c r="F75" s="283" t="s">
        <v>4181</v>
      </c>
      <c r="G75" s="283"/>
      <c r="H75" s="279"/>
      <c r="I75" s="281">
        <v>28.69</v>
      </c>
    </row>
    <row r="76" spans="1:14" ht="25.5" x14ac:dyDescent="0.2">
      <c r="A76" s="277"/>
      <c r="B76" s="278">
        <v>45838</v>
      </c>
      <c r="C76" s="282"/>
      <c r="D76" s="279"/>
      <c r="E76" s="277" t="s">
        <v>3450</v>
      </c>
      <c r="F76" s="283" t="s">
        <v>4208</v>
      </c>
      <c r="G76" s="283"/>
      <c r="H76" s="279"/>
      <c r="I76" s="281">
        <v>17.21</v>
      </c>
      <c r="J76" s="38"/>
    </row>
    <row r="77" spans="1:14" x14ac:dyDescent="0.2">
      <c r="C77" s="153"/>
      <c r="D77" s="20"/>
      <c r="G77" s="54"/>
    </row>
    <row r="78" spans="1:14" x14ac:dyDescent="0.2">
      <c r="C78" s="153"/>
      <c r="D78" s="20"/>
      <c r="G78" s="54"/>
    </row>
    <row r="79" spans="1:14" x14ac:dyDescent="0.2">
      <c r="A79" s="277"/>
      <c r="B79" s="278">
        <v>45751</v>
      </c>
      <c r="C79" s="279"/>
      <c r="D79" s="279"/>
      <c r="E79" s="277" t="s">
        <v>4185</v>
      </c>
      <c r="F79" s="280" t="s">
        <v>4186</v>
      </c>
      <c r="G79" s="280"/>
      <c r="H79" s="279"/>
      <c r="I79" s="281">
        <v>865</v>
      </c>
      <c r="J79" s="37"/>
      <c r="N79" s="20"/>
    </row>
    <row r="80" spans="1:14" x14ac:dyDescent="0.2">
      <c r="A80" s="277"/>
      <c r="B80" s="278">
        <v>45774</v>
      </c>
      <c r="C80" s="279"/>
      <c r="D80" s="279"/>
      <c r="E80" s="277" t="s">
        <v>4185</v>
      </c>
      <c r="F80" s="280" t="s">
        <v>4187</v>
      </c>
      <c r="G80" s="280"/>
      <c r="H80" s="279"/>
      <c r="I80" s="281">
        <v>865</v>
      </c>
      <c r="J80" s="37"/>
      <c r="N80" s="20"/>
    </row>
    <row r="81" spans="1:14" x14ac:dyDescent="0.2">
      <c r="C81" s="153"/>
      <c r="D81" s="20"/>
    </row>
    <row r="82" spans="1:14" x14ac:dyDescent="0.2">
      <c r="A82" s="277"/>
      <c r="B82" s="278">
        <v>45776</v>
      </c>
      <c r="C82" s="279"/>
      <c r="D82" s="279"/>
      <c r="E82" s="277" t="s">
        <v>3656</v>
      </c>
      <c r="F82" s="280" t="s">
        <v>4188</v>
      </c>
      <c r="G82" s="280"/>
      <c r="H82" s="279"/>
      <c r="I82" s="281">
        <v>30750</v>
      </c>
      <c r="J82" s="37"/>
      <c r="N82" s="20"/>
    </row>
    <row r="83" spans="1:14" x14ac:dyDescent="0.2">
      <c r="C83" s="153"/>
      <c r="D83" s="20"/>
      <c r="J83" s="38"/>
    </row>
    <row r="84" spans="1:14" x14ac:dyDescent="0.2">
      <c r="A84" s="277"/>
      <c r="B84" s="278">
        <v>45833</v>
      </c>
      <c r="C84" s="279"/>
      <c r="D84" s="279"/>
      <c r="E84" s="277" t="s">
        <v>4043</v>
      </c>
      <c r="F84" s="280" t="s">
        <v>4189</v>
      </c>
      <c r="G84" s="280"/>
      <c r="H84" s="279"/>
      <c r="I84" s="281">
        <v>8954</v>
      </c>
      <c r="J84" s="37"/>
      <c r="N84" s="20"/>
    </row>
    <row r="85" spans="1:14" x14ac:dyDescent="0.2">
      <c r="A85" s="277"/>
      <c r="B85" s="278">
        <v>45811</v>
      </c>
      <c r="C85" s="279"/>
      <c r="D85" s="279"/>
      <c r="E85" s="277" t="s">
        <v>4042</v>
      </c>
      <c r="F85" s="280" t="s">
        <v>4190</v>
      </c>
      <c r="G85" s="280"/>
      <c r="H85" s="279"/>
      <c r="I85" s="281">
        <v>17247</v>
      </c>
      <c r="J85" s="37"/>
      <c r="N85" s="20"/>
    </row>
    <row r="86" spans="1:14" x14ac:dyDescent="0.2">
      <c r="A86" s="277"/>
      <c r="B86" s="278">
        <v>45811</v>
      </c>
      <c r="C86" s="279"/>
      <c r="D86" s="279"/>
      <c r="E86" s="277" t="s">
        <v>4042</v>
      </c>
      <c r="F86" s="280" t="s">
        <v>4191</v>
      </c>
      <c r="G86" s="280"/>
      <c r="H86" s="279"/>
      <c r="I86" s="281">
        <v>3505</v>
      </c>
      <c r="J86" s="37"/>
      <c r="N86" s="20"/>
    </row>
    <row r="87" spans="1:14" x14ac:dyDescent="0.2">
      <c r="C87" s="153"/>
      <c r="D87" s="20"/>
    </row>
    <row r="88" spans="1:14" x14ac:dyDescent="0.2">
      <c r="A88" s="277"/>
      <c r="B88" s="278">
        <v>45819</v>
      </c>
      <c r="C88" s="279"/>
      <c r="D88" s="279"/>
      <c r="E88" s="277" t="s">
        <v>4104</v>
      </c>
      <c r="F88" s="280" t="s">
        <v>4192</v>
      </c>
      <c r="G88" s="280"/>
      <c r="H88" s="279"/>
      <c r="I88" s="281">
        <v>650</v>
      </c>
      <c r="J88" s="37"/>
      <c r="N88" s="20"/>
    </row>
    <row r="89" spans="1:14" x14ac:dyDescent="0.2">
      <c r="A89" s="277"/>
      <c r="B89" s="278">
        <v>45819</v>
      </c>
      <c r="C89" s="279"/>
      <c r="D89" s="279"/>
      <c r="E89" s="277" t="s">
        <v>3907</v>
      </c>
      <c r="F89" s="280" t="s">
        <v>4193</v>
      </c>
      <c r="G89" s="280"/>
      <c r="H89" s="279"/>
      <c r="I89" s="281">
        <v>399.8</v>
      </c>
      <c r="J89" s="37"/>
      <c r="N89" s="20"/>
    </row>
    <row r="90" spans="1:14" x14ac:dyDescent="0.2">
      <c r="A90" s="277"/>
      <c r="B90" s="278">
        <v>45831</v>
      </c>
      <c r="C90" s="279"/>
      <c r="D90" s="279"/>
      <c r="E90" s="277" t="s">
        <v>4042</v>
      </c>
      <c r="F90" s="280" t="s">
        <v>4194</v>
      </c>
      <c r="G90" s="280"/>
      <c r="H90" s="279"/>
      <c r="I90" s="281">
        <v>10275</v>
      </c>
      <c r="J90" s="37"/>
      <c r="N90" s="20"/>
    </row>
    <row r="91" spans="1:14" x14ac:dyDescent="0.2">
      <c r="C91" s="153"/>
      <c r="D91" s="20"/>
    </row>
    <row r="92" spans="1:14" x14ac:dyDescent="0.2">
      <c r="A92" s="277"/>
      <c r="B92" s="278">
        <v>45819</v>
      </c>
      <c r="C92" s="279"/>
      <c r="D92" s="279"/>
      <c r="E92" s="277" t="s">
        <v>3656</v>
      </c>
      <c r="F92" s="280" t="s">
        <v>4195</v>
      </c>
      <c r="G92" s="280"/>
      <c r="H92" s="279"/>
      <c r="I92" s="281">
        <v>92250</v>
      </c>
      <c r="J92" s="37"/>
      <c r="N92" s="20"/>
    </row>
    <row r="93" spans="1:14" x14ac:dyDescent="0.2">
      <c r="C93" s="153"/>
      <c r="D93" s="20"/>
      <c r="J93" s="252"/>
    </row>
    <row r="94" spans="1:14" x14ac:dyDescent="0.2">
      <c r="A94" s="277"/>
      <c r="B94" s="278">
        <v>45819</v>
      </c>
      <c r="C94" s="279"/>
      <c r="D94" s="279"/>
      <c r="E94" s="277" t="s">
        <v>4042</v>
      </c>
      <c r="F94" s="280" t="s">
        <v>4196</v>
      </c>
      <c r="G94" s="280"/>
      <c r="H94" s="279"/>
      <c r="I94" s="281">
        <v>41920</v>
      </c>
      <c r="J94" s="37"/>
      <c r="N94" s="20"/>
    </row>
    <row r="95" spans="1:14" x14ac:dyDescent="0.2">
      <c r="C95" s="153"/>
      <c r="D95" s="20"/>
      <c r="E95" s="253"/>
      <c r="J95" s="251"/>
    </row>
    <row r="96" spans="1:14" x14ac:dyDescent="0.2">
      <c r="A96" s="277"/>
      <c r="B96" s="278">
        <v>45831</v>
      </c>
      <c r="C96" s="279"/>
      <c r="D96" s="279"/>
      <c r="E96" s="277" t="s">
        <v>4104</v>
      </c>
      <c r="F96" s="280" t="s">
        <v>4104</v>
      </c>
      <c r="G96" s="280"/>
      <c r="H96" s="279"/>
      <c r="I96" s="281">
        <v>27780</v>
      </c>
      <c r="J96" s="37" t="s">
        <v>4198</v>
      </c>
      <c r="N96" s="20"/>
    </row>
    <row r="97" spans="1:14" x14ac:dyDescent="0.2">
      <c r="A97" s="277"/>
      <c r="B97" s="278">
        <v>45833</v>
      </c>
      <c r="C97" s="279"/>
      <c r="D97" s="279"/>
      <c r="E97" s="277" t="s">
        <v>4011</v>
      </c>
      <c r="F97" s="280" t="s">
        <v>4011</v>
      </c>
      <c r="G97" s="280"/>
      <c r="H97" s="279"/>
      <c r="I97" s="281">
        <v>463</v>
      </c>
      <c r="J97" s="37" t="s">
        <v>4198</v>
      </c>
      <c r="N97" s="20"/>
    </row>
    <row r="98" spans="1:14" x14ac:dyDescent="0.2">
      <c r="A98" s="277"/>
      <c r="B98" s="278">
        <v>45833</v>
      </c>
      <c r="C98" s="279"/>
      <c r="D98" s="279"/>
      <c r="E98" s="277" t="s">
        <v>4018</v>
      </c>
      <c r="F98" s="280" t="s">
        <v>4018</v>
      </c>
      <c r="G98" s="280"/>
      <c r="H98" s="279"/>
      <c r="I98" s="281">
        <v>244040</v>
      </c>
      <c r="J98" s="37" t="s">
        <v>4198</v>
      </c>
      <c r="N98" s="20"/>
    </row>
    <row r="99" spans="1:14" x14ac:dyDescent="0.2">
      <c r="A99" s="277"/>
      <c r="B99" s="278">
        <v>45834</v>
      </c>
      <c r="C99" s="279"/>
      <c r="D99" s="279"/>
      <c r="E99" s="277" t="s">
        <v>4042</v>
      </c>
      <c r="F99" s="280" t="s">
        <v>4207</v>
      </c>
      <c r="G99" s="280"/>
      <c r="H99" s="279"/>
      <c r="I99" s="281">
        <v>4300</v>
      </c>
      <c r="J99" s="37" t="s">
        <v>4198</v>
      </c>
      <c r="N99" s="20"/>
    </row>
    <row r="100" spans="1:14" x14ac:dyDescent="0.2">
      <c r="A100" s="277"/>
      <c r="B100" s="278">
        <v>45831</v>
      </c>
      <c r="C100" s="279"/>
      <c r="D100" s="279"/>
      <c r="E100" s="277" t="s">
        <v>3656</v>
      </c>
      <c r="F100" s="280" t="s">
        <v>4197</v>
      </c>
      <c r="G100" s="280"/>
      <c r="H100" s="279"/>
      <c r="I100" s="281">
        <v>50023</v>
      </c>
      <c r="J100" s="37" t="s">
        <v>4198</v>
      </c>
      <c r="N100" s="20"/>
    </row>
    <row r="101" spans="1:14" x14ac:dyDescent="0.2">
      <c r="A101" s="277"/>
      <c r="B101" s="278">
        <v>45838</v>
      </c>
      <c r="C101" s="279"/>
      <c r="D101" s="279"/>
      <c r="E101" s="277" t="s">
        <v>4042</v>
      </c>
      <c r="F101" s="280" t="s">
        <v>4200</v>
      </c>
      <c r="G101" s="280"/>
      <c r="H101" s="279"/>
      <c r="I101" s="281">
        <v>460</v>
      </c>
      <c r="J101" s="37" t="s">
        <v>4198</v>
      </c>
      <c r="N101" s="20"/>
    </row>
    <row r="102" spans="1:14" x14ac:dyDescent="0.2">
      <c r="A102" s="277"/>
      <c r="B102" s="278">
        <v>45838</v>
      </c>
      <c r="C102" s="279"/>
      <c r="D102" s="279"/>
      <c r="E102" s="277" t="s">
        <v>4042</v>
      </c>
      <c r="F102" s="280" t="s">
        <v>4201</v>
      </c>
      <c r="G102" s="280"/>
      <c r="H102" s="279"/>
      <c r="I102" s="281">
        <v>31850</v>
      </c>
      <c r="J102" s="37" t="s">
        <v>4198</v>
      </c>
      <c r="N102" s="20"/>
    </row>
    <row r="103" spans="1:14" x14ac:dyDescent="0.2">
      <c r="A103" s="277"/>
      <c r="B103" s="278">
        <v>45838</v>
      </c>
      <c r="C103" s="279"/>
      <c r="D103" s="279"/>
      <c r="E103" s="277" t="s">
        <v>4042</v>
      </c>
      <c r="F103" s="280" t="s">
        <v>4202</v>
      </c>
      <c r="G103" s="280"/>
      <c r="H103" s="279"/>
      <c r="I103" s="281">
        <v>12680</v>
      </c>
      <c r="J103" s="37" t="s">
        <v>4198</v>
      </c>
      <c r="N103" s="20"/>
    </row>
    <row r="104" spans="1:14" x14ac:dyDescent="0.2">
      <c r="A104" s="277"/>
      <c r="B104" s="278">
        <v>45838</v>
      </c>
      <c r="C104" s="279"/>
      <c r="D104" s="279"/>
      <c r="E104" s="277" t="s">
        <v>4042</v>
      </c>
      <c r="F104" s="280" t="s">
        <v>4203</v>
      </c>
      <c r="G104" s="280"/>
      <c r="H104" s="279"/>
      <c r="I104" s="281">
        <v>2335</v>
      </c>
      <c r="J104" s="37" t="s">
        <v>4198</v>
      </c>
      <c r="N104" s="20"/>
    </row>
    <row r="105" spans="1:14" x14ac:dyDescent="0.2">
      <c r="A105" s="277"/>
      <c r="B105" s="278">
        <v>45838</v>
      </c>
      <c r="C105" s="279"/>
      <c r="D105" s="279"/>
      <c r="E105" s="277" t="s">
        <v>4018</v>
      </c>
      <c r="F105" s="280" t="s">
        <v>4204</v>
      </c>
      <c r="G105" s="280"/>
      <c r="H105" s="279"/>
      <c r="I105" s="281">
        <v>170</v>
      </c>
      <c r="J105" s="37" t="s">
        <v>4198</v>
      </c>
      <c r="N105" s="20"/>
    </row>
    <row r="106" spans="1:14" x14ac:dyDescent="0.2">
      <c r="A106" s="277"/>
      <c r="B106" s="278">
        <v>45838</v>
      </c>
      <c r="C106" s="279"/>
      <c r="D106" s="279"/>
      <c r="E106" s="277" t="s">
        <v>4018</v>
      </c>
      <c r="F106" s="280" t="s">
        <v>4205</v>
      </c>
      <c r="G106" s="280"/>
      <c r="H106" s="279"/>
      <c r="I106" s="281">
        <v>1580</v>
      </c>
      <c r="J106" s="37" t="s">
        <v>4198</v>
      </c>
      <c r="N106" s="20"/>
    </row>
    <row r="107" spans="1:14" x14ac:dyDescent="0.2">
      <c r="A107" s="277"/>
      <c r="B107" s="278">
        <v>45838</v>
      </c>
      <c r="C107" s="279"/>
      <c r="D107" s="279"/>
      <c r="E107" s="277" t="s">
        <v>4018</v>
      </c>
      <c r="F107" s="280" t="s">
        <v>4206</v>
      </c>
      <c r="G107" s="280"/>
      <c r="H107" s="279"/>
      <c r="I107" s="281">
        <v>200</v>
      </c>
      <c r="J107" s="37" t="s">
        <v>4198</v>
      </c>
      <c r="N107" s="20"/>
    </row>
    <row r="108" spans="1:14" ht="15" x14ac:dyDescent="0.25">
      <c r="B108" s="284"/>
      <c r="C108" s="3"/>
      <c r="D108" s="3"/>
      <c r="F108" s="3"/>
      <c r="G108" s="3"/>
      <c r="H108" s="3"/>
      <c r="I108" s="285"/>
      <c r="J108" s="156"/>
    </row>
    <row r="109" spans="1:14" ht="15" x14ac:dyDescent="0.25">
      <c r="B109" s="284"/>
      <c r="C109" s="3"/>
      <c r="D109" s="3"/>
      <c r="F109" s="3"/>
      <c r="G109" s="3"/>
      <c r="H109" s="3"/>
      <c r="I109" s="285"/>
      <c r="J109" s="156"/>
    </row>
    <row r="110" spans="1:14" x14ac:dyDescent="0.2">
      <c r="B110" s="157"/>
      <c r="C110" s="3"/>
      <c r="D110" s="3"/>
      <c r="F110" s="3"/>
      <c r="G110" s="3"/>
      <c r="H110" s="3"/>
      <c r="I110" s="155"/>
      <c r="J110" s="156"/>
    </row>
    <row r="111" spans="1:14" ht="13.5" x14ac:dyDescent="0.25">
      <c r="H111" s="41" t="s">
        <v>628</v>
      </c>
      <c r="I111" s="39">
        <f>SUM(I45:I109)</f>
        <v>603158.86</v>
      </c>
      <c r="J111" s="259"/>
      <c r="K111" s="260"/>
    </row>
    <row r="112" spans="1:14" x14ac:dyDescent="0.2">
      <c r="H112" s="41"/>
      <c r="I112" s="167"/>
      <c r="J112" s="46"/>
      <c r="K112" s="258"/>
    </row>
    <row r="113" spans="1:14" x14ac:dyDescent="0.2">
      <c r="B113" s="26"/>
      <c r="C113" s="26"/>
      <c r="D113" s="26"/>
      <c r="E113" s="11"/>
      <c r="F113" s="56"/>
      <c r="G113" s="31"/>
      <c r="H113" s="159"/>
      <c r="I113" s="160"/>
      <c r="J113" s="46"/>
      <c r="K113" s="258"/>
    </row>
    <row r="114" spans="1:14" ht="42" customHeight="1" x14ac:dyDescent="0.2">
      <c r="B114" s="161" t="s">
        <v>3529</v>
      </c>
      <c r="C114" s="162"/>
      <c r="D114" s="162"/>
      <c r="E114" s="162"/>
      <c r="F114" s="162"/>
      <c r="G114" s="163"/>
      <c r="H114" s="164"/>
      <c r="I114" s="165"/>
      <c r="J114" s="46"/>
      <c r="K114" s="258"/>
    </row>
    <row r="115" spans="1:14" x14ac:dyDescent="0.2">
      <c r="J115" s="46"/>
      <c r="K115" s="258"/>
    </row>
    <row r="116" spans="1:14" x14ac:dyDescent="0.2">
      <c r="B116" s="21" t="s">
        <v>9</v>
      </c>
      <c r="C116" s="21" t="s">
        <v>618</v>
      </c>
      <c r="D116" s="21" t="s">
        <v>619</v>
      </c>
      <c r="E116" s="22" t="s">
        <v>10</v>
      </c>
      <c r="F116" s="55" t="s">
        <v>11</v>
      </c>
      <c r="G116" s="22" t="s">
        <v>12</v>
      </c>
      <c r="H116" s="22" t="s">
        <v>13</v>
      </c>
      <c r="I116" s="23" t="s">
        <v>620</v>
      </c>
      <c r="J116" s="46"/>
      <c r="K116" s="258"/>
    </row>
    <row r="117" spans="1:14" x14ac:dyDescent="0.2">
      <c r="C117" s="20"/>
      <c r="D117" s="20"/>
      <c r="F117" s="150"/>
      <c r="N117" s="20"/>
    </row>
    <row r="118" spans="1:14" x14ac:dyDescent="0.2">
      <c r="A118" s="277"/>
      <c r="B118" s="278">
        <v>45776</v>
      </c>
      <c r="C118" s="279"/>
      <c r="D118" s="279"/>
      <c r="E118" s="277" t="s">
        <v>3779</v>
      </c>
      <c r="F118" s="280"/>
      <c r="G118" s="280" t="s">
        <v>4182</v>
      </c>
      <c r="H118" s="279"/>
      <c r="I118" s="281">
        <v>1000</v>
      </c>
      <c r="J118" s="37"/>
      <c r="N118" s="20"/>
    </row>
    <row r="119" spans="1:14" x14ac:dyDescent="0.2">
      <c r="A119" s="277"/>
      <c r="B119" s="278">
        <v>45776</v>
      </c>
      <c r="C119" s="279"/>
      <c r="D119" s="279"/>
      <c r="E119" s="277" t="s">
        <v>3779</v>
      </c>
      <c r="F119" s="280"/>
      <c r="G119" s="280" t="s">
        <v>4183</v>
      </c>
      <c r="H119" s="279"/>
      <c r="I119" s="281">
        <v>1000</v>
      </c>
      <c r="J119" s="37"/>
      <c r="N119" s="20"/>
    </row>
    <row r="120" spans="1:14" x14ac:dyDescent="0.2">
      <c r="A120" s="277"/>
      <c r="B120" s="278">
        <v>45776</v>
      </c>
      <c r="C120" s="279"/>
      <c r="D120" s="279"/>
      <c r="E120" s="277" t="s">
        <v>3779</v>
      </c>
      <c r="F120" s="280"/>
      <c r="G120" s="280" t="s">
        <v>4184</v>
      </c>
      <c r="H120" s="279"/>
      <c r="I120" s="281">
        <v>1000</v>
      </c>
      <c r="J120" s="37"/>
      <c r="N120" s="20"/>
    </row>
    <row r="121" spans="1:14" x14ac:dyDescent="0.2">
      <c r="A121" s="277"/>
      <c r="B121" s="278">
        <v>45838</v>
      </c>
      <c r="C121" s="279"/>
      <c r="D121" s="279"/>
      <c r="E121" s="277" t="s">
        <v>3779</v>
      </c>
      <c r="F121" s="280"/>
      <c r="G121" s="280" t="s">
        <v>4199</v>
      </c>
      <c r="H121" s="279"/>
      <c r="I121" s="281">
        <v>2000</v>
      </c>
      <c r="J121" s="37"/>
      <c r="N121" s="20"/>
    </row>
    <row r="122" spans="1:14" x14ac:dyDescent="0.2">
      <c r="C122" s="20"/>
      <c r="D122" s="20"/>
      <c r="F122" s="150"/>
      <c r="G122" s="150"/>
      <c r="J122" s="37"/>
      <c r="N122" s="20"/>
    </row>
    <row r="123" spans="1:14" x14ac:dyDescent="0.2">
      <c r="H123" s="41" t="s">
        <v>628</v>
      </c>
      <c r="I123" s="39">
        <f>SUM(I117:I122)</f>
        <v>5000</v>
      </c>
      <c r="J123" s="46"/>
      <c r="K123" s="258"/>
    </row>
    <row r="124" spans="1:14" x14ac:dyDescent="0.2">
      <c r="H124" s="41"/>
      <c r="I124" s="149"/>
      <c r="J124" s="46"/>
      <c r="K124" s="258"/>
    </row>
    <row r="125" spans="1:14" x14ac:dyDescent="0.2">
      <c r="H125" s="41"/>
      <c r="I125" s="149"/>
      <c r="J125" s="46"/>
      <c r="K125" s="258"/>
    </row>
    <row r="127" spans="1:14" ht="13.5" x14ac:dyDescent="0.25">
      <c r="H127" s="72" t="s">
        <v>3244</v>
      </c>
      <c r="I127" s="73">
        <f>I28+I111+I39+I123+I18</f>
        <v>608158.86</v>
      </c>
      <c r="J127" s="261"/>
      <c r="K127" s="260"/>
    </row>
  </sheetData>
  <mergeCells count="3">
    <mergeCell ref="B7:I7"/>
    <mergeCell ref="B32:I32"/>
    <mergeCell ref="B42:I42"/>
  </mergeCells>
  <pageMargins left="0.75" right="0.75" top="1" bottom="1" header="0.5" footer="0.5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7"/>
  <sheetViews>
    <sheetView workbookViewId="0">
      <pane xSplit="1" ySplit="7" topLeftCell="B371" activePane="bottomRight" state="frozen"/>
      <selection pane="topRight" activeCell="E1" sqref="E1"/>
      <selection pane="bottomLeft" activeCell="A6" sqref="A6"/>
      <selection pane="bottomRight" activeCell="I396" sqref="I396"/>
    </sheetView>
  </sheetViews>
  <sheetFormatPr defaultColWidth="8.85546875" defaultRowHeight="12.75" x14ac:dyDescent="0.2"/>
  <cols>
    <col min="1" max="1" width="4.42578125" style="83" customWidth="1"/>
    <col min="2" max="2" width="9.7109375" style="82" bestFit="1" customWidth="1"/>
    <col min="3" max="3" width="9.7109375" style="82" customWidth="1"/>
    <col min="4" max="4" width="19.28515625" style="82" bestFit="1" customWidth="1"/>
    <col min="5" max="5" width="24.7109375" style="83" bestFit="1" customWidth="1"/>
    <col min="6" max="6" width="25.7109375" style="83" customWidth="1"/>
    <col min="7" max="7" width="18.42578125" style="83" bestFit="1" customWidth="1"/>
    <col min="8" max="8" width="24.42578125" style="83" bestFit="1" customWidth="1"/>
    <col min="9" max="9" width="16.85546875" style="4" customWidth="1"/>
    <col min="10" max="10" width="14.42578125" style="119" customWidth="1"/>
    <col min="11" max="11" width="10.42578125" style="83" bestFit="1" customWidth="1"/>
    <col min="12" max="16384" width="8.85546875" style="83"/>
  </cols>
  <sheetData>
    <row r="1" spans="1:10" s="78" customFormat="1" ht="15.75" x14ac:dyDescent="0.25">
      <c r="A1" s="76" t="s">
        <v>625</v>
      </c>
      <c r="B1" s="77"/>
      <c r="C1" s="77"/>
      <c r="D1" s="77"/>
      <c r="I1" s="19"/>
      <c r="J1" s="119"/>
    </row>
    <row r="2" spans="1:10" s="78" customFormat="1" ht="15.75" x14ac:dyDescent="0.25">
      <c r="A2" s="79" t="s">
        <v>617</v>
      </c>
      <c r="B2" s="77"/>
      <c r="C2" s="77"/>
      <c r="D2" s="77"/>
      <c r="I2" s="19"/>
      <c r="J2" s="119"/>
    </row>
    <row r="3" spans="1:10" s="78" customFormat="1" ht="15.75" x14ac:dyDescent="0.25">
      <c r="A3" s="79" t="s">
        <v>616</v>
      </c>
      <c r="B3" s="77"/>
      <c r="C3" s="77"/>
      <c r="D3" s="77"/>
      <c r="I3" s="19"/>
      <c r="J3" s="119"/>
    </row>
    <row r="4" spans="1:10" s="78" customFormat="1" ht="15.75" x14ac:dyDescent="0.25">
      <c r="A4" s="80" t="s">
        <v>615</v>
      </c>
      <c r="B4" s="77"/>
      <c r="C4" s="77"/>
      <c r="D4" s="77"/>
      <c r="I4" s="19"/>
      <c r="J4" s="119"/>
    </row>
    <row r="5" spans="1:10" s="78" customFormat="1" ht="15.75" x14ac:dyDescent="0.25">
      <c r="A5" s="76" t="s">
        <v>3245</v>
      </c>
      <c r="B5" s="77"/>
      <c r="C5" s="77"/>
      <c r="D5" s="77"/>
      <c r="I5" s="19"/>
      <c r="J5" s="119"/>
    </row>
    <row r="6" spans="1:10" ht="14.25" x14ac:dyDescent="0.2">
      <c r="A6" s="81"/>
    </row>
    <row r="9" spans="1:10" ht="15" thickBot="1" x14ac:dyDescent="0.25">
      <c r="B9" s="267" t="s">
        <v>621</v>
      </c>
      <c r="C9" s="267"/>
      <c r="D9" s="84" t="s">
        <v>1</v>
      </c>
      <c r="E9" s="85"/>
      <c r="F9" s="85"/>
      <c r="G9" s="85"/>
      <c r="H9" s="85"/>
      <c r="I9" s="7"/>
    </row>
    <row r="10" spans="1:10" ht="14.25" x14ac:dyDescent="0.2">
      <c r="B10" s="86"/>
      <c r="C10" s="87"/>
      <c r="D10" s="88"/>
    </row>
    <row r="11" spans="1:10" ht="30.75" customHeight="1" x14ac:dyDescent="0.2">
      <c r="B11" s="89" t="s">
        <v>622</v>
      </c>
      <c r="C11" s="266" t="s">
        <v>623</v>
      </c>
      <c r="D11" s="266"/>
      <c r="E11" s="266"/>
      <c r="F11" s="266"/>
      <c r="G11" s="90"/>
      <c r="H11" s="91" t="s">
        <v>624</v>
      </c>
      <c r="I11" s="13">
        <v>50000</v>
      </c>
    </row>
    <row r="14" spans="1:10" x14ac:dyDescent="0.2">
      <c r="B14" s="89" t="s">
        <v>2</v>
      </c>
      <c r="C14" s="266" t="s">
        <v>626</v>
      </c>
      <c r="D14" s="266"/>
      <c r="E14" s="266"/>
      <c r="F14" s="266"/>
      <c r="G14" s="90"/>
      <c r="H14" s="91" t="s">
        <v>624</v>
      </c>
      <c r="I14" s="13">
        <v>41942</v>
      </c>
    </row>
    <row r="17" spans="2:13" x14ac:dyDescent="0.2">
      <c r="B17" s="89" t="s">
        <v>3</v>
      </c>
      <c r="C17" s="266" t="s">
        <v>627</v>
      </c>
      <c r="D17" s="266"/>
      <c r="E17" s="266"/>
      <c r="F17" s="266"/>
      <c r="G17" s="90"/>
      <c r="H17" s="91" t="s">
        <v>624</v>
      </c>
      <c r="I17" s="13">
        <v>30000</v>
      </c>
    </row>
    <row r="19" spans="2:13" x14ac:dyDescent="0.2">
      <c r="B19" s="92" t="s">
        <v>9</v>
      </c>
      <c r="C19" s="92" t="s">
        <v>618</v>
      </c>
      <c r="D19" s="92" t="s">
        <v>619</v>
      </c>
      <c r="E19" s="93" t="s">
        <v>10</v>
      </c>
      <c r="F19" s="93" t="s">
        <v>11</v>
      </c>
      <c r="G19" s="93" t="s">
        <v>12</v>
      </c>
      <c r="H19" s="93" t="s">
        <v>13</v>
      </c>
      <c r="I19" s="23" t="s">
        <v>620</v>
      </c>
    </row>
    <row r="20" spans="2:13" x14ac:dyDescent="0.2">
      <c r="B20" s="82">
        <v>43994</v>
      </c>
      <c r="C20" s="94">
        <v>5308</v>
      </c>
      <c r="D20" s="94" t="s">
        <v>78</v>
      </c>
      <c r="E20" s="83" t="s">
        <v>30</v>
      </c>
      <c r="F20" s="83" t="s">
        <v>15</v>
      </c>
      <c r="G20" s="83" t="s">
        <v>31</v>
      </c>
      <c r="H20" s="83" t="s">
        <v>32</v>
      </c>
      <c r="I20" s="4">
        <v>985.31</v>
      </c>
      <c r="J20" s="121" t="s">
        <v>3316</v>
      </c>
    </row>
    <row r="21" spans="2:13" x14ac:dyDescent="0.2">
      <c r="B21" s="82">
        <v>43994</v>
      </c>
      <c r="C21" s="94">
        <v>5308</v>
      </c>
      <c r="D21" s="94" t="s">
        <v>78</v>
      </c>
      <c r="E21" s="83" t="s">
        <v>33</v>
      </c>
      <c r="F21" s="83" t="s">
        <v>15</v>
      </c>
      <c r="G21" s="83" t="s">
        <v>34</v>
      </c>
      <c r="H21" s="83" t="s">
        <v>35</v>
      </c>
      <c r="I21" s="4">
        <v>985.31</v>
      </c>
      <c r="J21" s="121" t="s">
        <v>3316</v>
      </c>
    </row>
    <row r="22" spans="2:13" x14ac:dyDescent="0.2">
      <c r="B22" s="82">
        <v>43994</v>
      </c>
      <c r="C22" s="94">
        <v>5308</v>
      </c>
      <c r="D22" s="94" t="s">
        <v>78</v>
      </c>
      <c r="E22" s="83" t="s">
        <v>36</v>
      </c>
      <c r="F22" s="83" t="s">
        <v>15</v>
      </c>
      <c r="G22" s="83" t="s">
        <v>37</v>
      </c>
      <c r="H22" s="83" t="s">
        <v>38</v>
      </c>
      <c r="I22" s="4">
        <v>985.31</v>
      </c>
      <c r="J22" s="121" t="s">
        <v>3316</v>
      </c>
    </row>
    <row r="23" spans="2:13" x14ac:dyDescent="0.2">
      <c r="B23" s="82">
        <v>43994</v>
      </c>
      <c r="C23" s="94">
        <v>5308</v>
      </c>
      <c r="D23" s="94" t="s">
        <v>78</v>
      </c>
      <c r="E23" s="83" t="s">
        <v>39</v>
      </c>
      <c r="F23" s="83" t="s">
        <v>15</v>
      </c>
      <c r="G23" s="83" t="s">
        <v>40</v>
      </c>
      <c r="H23" s="83" t="s">
        <v>41</v>
      </c>
      <c r="I23" s="4">
        <v>985.31</v>
      </c>
      <c r="J23" s="121" t="s">
        <v>3316</v>
      </c>
    </row>
    <row r="24" spans="2:13" x14ac:dyDescent="0.2">
      <c r="B24" s="82">
        <v>43994</v>
      </c>
      <c r="C24" s="94">
        <v>5308</v>
      </c>
      <c r="D24" s="94" t="s">
        <v>78</v>
      </c>
      <c r="E24" s="83" t="s">
        <v>42</v>
      </c>
      <c r="F24" s="83" t="s">
        <v>15</v>
      </c>
      <c r="G24" s="83" t="s">
        <v>43</v>
      </c>
      <c r="H24" s="83" t="s">
        <v>44</v>
      </c>
      <c r="I24" s="4">
        <v>985.31</v>
      </c>
      <c r="J24" s="121" t="s">
        <v>3316</v>
      </c>
      <c r="M24" s="95"/>
    </row>
    <row r="25" spans="2:13" x14ac:dyDescent="0.2">
      <c r="B25" s="82">
        <v>43994</v>
      </c>
      <c r="C25" s="94">
        <v>5308</v>
      </c>
      <c r="D25" s="94" t="s">
        <v>78</v>
      </c>
      <c r="E25" s="83" t="s">
        <v>45</v>
      </c>
      <c r="F25" s="83" t="s">
        <v>15</v>
      </c>
      <c r="G25" s="83" t="s">
        <v>46</v>
      </c>
      <c r="H25" s="83" t="s">
        <v>47</v>
      </c>
      <c r="I25" s="4">
        <v>985.31</v>
      </c>
      <c r="J25" s="121" t="s">
        <v>3316</v>
      </c>
    </row>
    <row r="26" spans="2:13" x14ac:dyDescent="0.2">
      <c r="B26" s="82">
        <v>43997</v>
      </c>
      <c r="C26" s="94">
        <v>5308</v>
      </c>
      <c r="D26" s="94" t="s">
        <v>78</v>
      </c>
      <c r="E26" s="83" t="s">
        <v>14</v>
      </c>
      <c r="F26" s="83" t="s">
        <v>15</v>
      </c>
      <c r="G26" s="83" t="s">
        <v>16</v>
      </c>
      <c r="H26" s="83" t="s">
        <v>17</v>
      </c>
      <c r="I26" s="4">
        <v>985.31</v>
      </c>
      <c r="J26" s="121" t="s">
        <v>3316</v>
      </c>
    </row>
    <row r="27" spans="2:13" x14ac:dyDescent="0.2">
      <c r="B27" s="82">
        <v>43997</v>
      </c>
      <c r="C27" s="94">
        <v>5308</v>
      </c>
      <c r="D27" s="94" t="s">
        <v>78</v>
      </c>
      <c r="E27" s="83" t="s">
        <v>18</v>
      </c>
      <c r="F27" s="83" t="s">
        <v>15</v>
      </c>
      <c r="G27" s="83" t="s">
        <v>19</v>
      </c>
      <c r="H27" s="83" t="s">
        <v>20</v>
      </c>
      <c r="I27" s="4">
        <v>985.31</v>
      </c>
      <c r="J27" s="121" t="s">
        <v>3316</v>
      </c>
    </row>
    <row r="28" spans="2:13" x14ac:dyDescent="0.2">
      <c r="B28" s="82">
        <v>43997</v>
      </c>
      <c r="C28" s="94">
        <v>5308</v>
      </c>
      <c r="D28" s="94" t="s">
        <v>78</v>
      </c>
      <c r="E28" s="83" t="s">
        <v>21</v>
      </c>
      <c r="F28" s="83" t="s">
        <v>15</v>
      </c>
      <c r="G28" s="83" t="s">
        <v>22</v>
      </c>
      <c r="H28" s="83" t="s">
        <v>23</v>
      </c>
      <c r="I28" s="4">
        <v>985.31</v>
      </c>
      <c r="J28" s="121" t="s">
        <v>3316</v>
      </c>
    </row>
    <row r="29" spans="2:13" x14ac:dyDescent="0.2">
      <c r="B29" s="82">
        <v>43997</v>
      </c>
      <c r="C29" s="94">
        <v>5308</v>
      </c>
      <c r="D29" s="94" t="s">
        <v>78</v>
      </c>
      <c r="E29" s="83" t="s">
        <v>24</v>
      </c>
      <c r="F29" s="83" t="s">
        <v>15</v>
      </c>
      <c r="G29" s="83" t="s">
        <v>25</v>
      </c>
      <c r="H29" s="83" t="s">
        <v>26</v>
      </c>
      <c r="I29" s="4">
        <v>985.31</v>
      </c>
      <c r="J29" s="121" t="s">
        <v>3316</v>
      </c>
    </row>
    <row r="30" spans="2:13" x14ac:dyDescent="0.2">
      <c r="B30" s="82">
        <v>43997</v>
      </c>
      <c r="C30" s="94">
        <v>5308</v>
      </c>
      <c r="D30" s="94" t="s">
        <v>78</v>
      </c>
      <c r="E30" s="83" t="s">
        <v>27</v>
      </c>
      <c r="F30" s="83" t="s">
        <v>15</v>
      </c>
      <c r="G30" s="83" t="s">
        <v>28</v>
      </c>
      <c r="H30" s="83" t="s">
        <v>29</v>
      </c>
      <c r="I30" s="4">
        <v>985.31</v>
      </c>
      <c r="J30" s="121" t="s">
        <v>3316</v>
      </c>
    </row>
    <row r="31" spans="2:13" x14ac:dyDescent="0.2">
      <c r="B31" s="82">
        <v>43998</v>
      </c>
      <c r="C31" s="94">
        <v>5308</v>
      </c>
      <c r="D31" s="94" t="s">
        <v>78</v>
      </c>
      <c r="E31" s="83" t="s">
        <v>48</v>
      </c>
      <c r="F31" s="83" t="s">
        <v>15</v>
      </c>
      <c r="G31" s="83" t="s">
        <v>49</v>
      </c>
      <c r="H31" s="83" t="s">
        <v>50</v>
      </c>
      <c r="I31" s="4">
        <v>985.31</v>
      </c>
      <c r="J31" s="121" t="s">
        <v>3316</v>
      </c>
    </row>
    <row r="32" spans="2:13" x14ac:dyDescent="0.2">
      <c r="B32" s="82">
        <v>43999</v>
      </c>
      <c r="C32" s="94">
        <v>5308</v>
      </c>
      <c r="D32" s="94" t="s">
        <v>78</v>
      </c>
      <c r="E32" s="83" t="s">
        <v>51</v>
      </c>
      <c r="F32" s="83" t="s">
        <v>15</v>
      </c>
      <c r="G32" s="83" t="s">
        <v>52</v>
      </c>
      <c r="H32" s="83" t="s">
        <v>53</v>
      </c>
      <c r="I32" s="4">
        <v>985.31</v>
      </c>
      <c r="J32" s="121" t="s">
        <v>3316</v>
      </c>
    </row>
    <row r="33" spans="2:10" x14ac:dyDescent="0.2">
      <c r="B33" s="82">
        <v>43999</v>
      </c>
      <c r="C33" s="94">
        <v>5308</v>
      </c>
      <c r="D33" s="94" t="s">
        <v>78</v>
      </c>
      <c r="E33" s="83" t="s">
        <v>54</v>
      </c>
      <c r="F33" s="83" t="s">
        <v>15</v>
      </c>
      <c r="G33" s="83" t="s">
        <v>55</v>
      </c>
      <c r="H33" s="83" t="s">
        <v>56</v>
      </c>
      <c r="I33" s="4">
        <v>985.31</v>
      </c>
      <c r="J33" s="121" t="s">
        <v>3316</v>
      </c>
    </row>
    <row r="34" spans="2:10" x14ac:dyDescent="0.2">
      <c r="B34" s="82">
        <v>43999</v>
      </c>
      <c r="C34" s="94">
        <v>5308</v>
      </c>
      <c r="D34" s="94" t="s">
        <v>78</v>
      </c>
      <c r="E34" s="83" t="s">
        <v>57</v>
      </c>
      <c r="F34" s="83" t="s">
        <v>15</v>
      </c>
      <c r="G34" s="83" t="s">
        <v>58</v>
      </c>
      <c r="H34" s="83" t="s">
        <v>59</v>
      </c>
      <c r="I34" s="4">
        <v>985.31</v>
      </c>
      <c r="J34" s="121" t="s">
        <v>3316</v>
      </c>
    </row>
    <row r="35" spans="2:10" x14ac:dyDescent="0.2">
      <c r="B35" s="82">
        <v>43999</v>
      </c>
      <c r="C35" s="94">
        <v>5308</v>
      </c>
      <c r="D35" s="94" t="s">
        <v>78</v>
      </c>
      <c r="E35" s="83" t="s">
        <v>60</v>
      </c>
      <c r="F35" s="83" t="s">
        <v>15</v>
      </c>
      <c r="G35" s="83" t="s">
        <v>61</v>
      </c>
      <c r="H35" s="83" t="s">
        <v>62</v>
      </c>
      <c r="I35" s="4">
        <v>985.31</v>
      </c>
      <c r="J35" s="121" t="s">
        <v>3316</v>
      </c>
    </row>
    <row r="36" spans="2:10" x14ac:dyDescent="0.2">
      <c r="B36" s="82">
        <v>44000</v>
      </c>
      <c r="C36" s="94">
        <v>5308</v>
      </c>
      <c r="D36" s="94" t="s">
        <v>78</v>
      </c>
      <c r="E36" s="83" t="s">
        <v>63</v>
      </c>
      <c r="F36" s="83" t="s">
        <v>15</v>
      </c>
      <c r="G36" s="83" t="s">
        <v>64</v>
      </c>
      <c r="H36" s="83" t="s">
        <v>65</v>
      </c>
      <c r="I36" s="4">
        <v>985.31</v>
      </c>
      <c r="J36" s="121" t="s">
        <v>3316</v>
      </c>
    </row>
    <row r="37" spans="2:10" x14ac:dyDescent="0.2">
      <c r="B37" s="82">
        <v>44001</v>
      </c>
      <c r="C37" s="94">
        <v>5308</v>
      </c>
      <c r="D37" s="94" t="s">
        <v>78</v>
      </c>
      <c r="E37" s="83" t="s">
        <v>66</v>
      </c>
      <c r="F37" s="83" t="s">
        <v>15</v>
      </c>
      <c r="G37" s="83" t="s">
        <v>67</v>
      </c>
      <c r="H37" s="83" t="s">
        <v>68</v>
      </c>
      <c r="I37" s="4">
        <v>985.31</v>
      </c>
      <c r="J37" s="121" t="s">
        <v>3316</v>
      </c>
    </row>
    <row r="38" spans="2:10" x14ac:dyDescent="0.2">
      <c r="B38" s="82">
        <v>44001</v>
      </c>
      <c r="C38" s="94">
        <v>5308</v>
      </c>
      <c r="D38" s="94" t="s">
        <v>78</v>
      </c>
      <c r="E38" s="83" t="s">
        <v>69</v>
      </c>
      <c r="F38" s="83" t="s">
        <v>15</v>
      </c>
      <c r="G38" s="83" t="s">
        <v>70</v>
      </c>
      <c r="H38" s="83" t="s">
        <v>71</v>
      </c>
      <c r="I38" s="4">
        <v>985.31</v>
      </c>
      <c r="J38" s="121" t="s">
        <v>3316</v>
      </c>
    </row>
    <row r="39" spans="2:10" x14ac:dyDescent="0.2">
      <c r="B39" s="82">
        <v>44001</v>
      </c>
      <c r="C39" s="94">
        <v>5308</v>
      </c>
      <c r="D39" s="94" t="s">
        <v>78</v>
      </c>
      <c r="E39" s="83" t="s">
        <v>72</v>
      </c>
      <c r="F39" s="83" t="s">
        <v>15</v>
      </c>
      <c r="G39" s="83" t="s">
        <v>73</v>
      </c>
      <c r="H39" s="83" t="s">
        <v>74</v>
      </c>
      <c r="I39" s="4">
        <v>985.31</v>
      </c>
      <c r="J39" s="121" t="s">
        <v>3316</v>
      </c>
    </row>
    <row r="40" spans="2:10" x14ac:dyDescent="0.2">
      <c r="B40" s="82">
        <v>44001</v>
      </c>
      <c r="C40" s="94">
        <v>5308</v>
      </c>
      <c r="D40" s="94" t="s">
        <v>78</v>
      </c>
      <c r="E40" s="83" t="s">
        <v>75</v>
      </c>
      <c r="F40" s="83" t="s">
        <v>15</v>
      </c>
      <c r="G40" s="83" t="s">
        <v>76</v>
      </c>
      <c r="H40" s="83" t="s">
        <v>77</v>
      </c>
      <c r="I40" s="24">
        <v>985.31</v>
      </c>
      <c r="J40" s="121" t="s">
        <v>3316</v>
      </c>
    </row>
    <row r="41" spans="2:10" x14ac:dyDescent="0.2">
      <c r="H41" s="94" t="s">
        <v>628</v>
      </c>
      <c r="I41" s="25">
        <f>SUM(I20:I40)</f>
        <v>20691.509999999998</v>
      </c>
      <c r="J41" s="120"/>
    </row>
    <row r="42" spans="2:10" x14ac:dyDescent="0.2">
      <c r="H42" s="94" t="s">
        <v>629</v>
      </c>
      <c r="I42" s="4">
        <f>I17-I41</f>
        <v>9308.4900000000016</v>
      </c>
    </row>
    <row r="43" spans="2:10" x14ac:dyDescent="0.2">
      <c r="B43" s="96"/>
      <c r="C43" s="96"/>
      <c r="D43" s="96"/>
      <c r="E43" s="90"/>
      <c r="F43" s="90"/>
      <c r="G43" s="90"/>
      <c r="H43" s="90"/>
      <c r="I43" s="24"/>
    </row>
    <row r="45" spans="2:10" ht="24" customHeight="1" thickBot="1" x14ac:dyDescent="0.25">
      <c r="B45" s="267" t="s">
        <v>630</v>
      </c>
      <c r="C45" s="267"/>
      <c r="D45" s="84" t="s">
        <v>631</v>
      </c>
      <c r="E45" s="85"/>
      <c r="F45" s="85"/>
      <c r="G45" s="85"/>
      <c r="H45" s="85"/>
      <c r="I45" s="7"/>
    </row>
    <row r="46" spans="2:10" ht="14.25" x14ac:dyDescent="0.2">
      <c r="B46" s="86"/>
      <c r="C46" s="87"/>
      <c r="D46" s="88"/>
    </row>
    <row r="47" spans="2:10" ht="30.75" customHeight="1" x14ac:dyDescent="0.2">
      <c r="B47" s="89" t="s">
        <v>622</v>
      </c>
      <c r="C47" s="266" t="s">
        <v>4</v>
      </c>
      <c r="D47" s="266"/>
      <c r="E47" s="266"/>
      <c r="F47" s="266"/>
      <c r="G47" s="90"/>
      <c r="H47" s="91" t="s">
        <v>624</v>
      </c>
      <c r="I47" s="13">
        <v>11700</v>
      </c>
    </row>
    <row r="49" spans="2:10" x14ac:dyDescent="0.2">
      <c r="B49" s="92" t="s">
        <v>9</v>
      </c>
      <c r="C49" s="92" t="s">
        <v>618</v>
      </c>
      <c r="D49" s="92" t="s">
        <v>619</v>
      </c>
      <c r="E49" s="93" t="s">
        <v>10</v>
      </c>
      <c r="F49" s="93" t="s">
        <v>11</v>
      </c>
      <c r="G49" s="93" t="s">
        <v>12</v>
      </c>
      <c r="H49" s="93" t="s">
        <v>13</v>
      </c>
      <c r="I49" s="23" t="s">
        <v>620</v>
      </c>
    </row>
    <row r="50" spans="2:10" x14ac:dyDescent="0.2">
      <c r="B50" s="82">
        <v>44085</v>
      </c>
      <c r="C50" s="82">
        <v>5308</v>
      </c>
      <c r="D50" s="82" t="s">
        <v>3185</v>
      </c>
      <c r="E50" s="83" t="s">
        <v>3184</v>
      </c>
      <c r="F50" s="83" t="s">
        <v>3186</v>
      </c>
      <c r="G50" s="94" t="s">
        <v>3187</v>
      </c>
      <c r="H50" s="94" t="s">
        <v>3188</v>
      </c>
      <c r="I50" s="24">
        <v>11689.01</v>
      </c>
      <c r="J50" s="121" t="s">
        <v>3316</v>
      </c>
    </row>
    <row r="51" spans="2:10" x14ac:dyDescent="0.2">
      <c r="H51" s="94" t="s">
        <v>628</v>
      </c>
      <c r="I51" s="24">
        <f>I50</f>
        <v>11689.01</v>
      </c>
      <c r="J51" s="120"/>
    </row>
    <row r="52" spans="2:10" x14ac:dyDescent="0.2">
      <c r="H52" s="94" t="s">
        <v>629</v>
      </c>
      <c r="I52" s="35">
        <f>I47-I51</f>
        <v>10.989999999999782</v>
      </c>
    </row>
    <row r="54" spans="2:10" ht="30.75" customHeight="1" x14ac:dyDescent="0.2">
      <c r="B54" s="89" t="s">
        <v>632</v>
      </c>
      <c r="C54" s="266" t="s">
        <v>5</v>
      </c>
      <c r="D54" s="266"/>
      <c r="E54" s="266"/>
      <c r="F54" s="266"/>
      <c r="G54" s="90"/>
      <c r="H54" s="91" t="s">
        <v>624</v>
      </c>
      <c r="I54" s="13">
        <v>0</v>
      </c>
    </row>
    <row r="56" spans="2:10" ht="30.75" customHeight="1" x14ac:dyDescent="0.2">
      <c r="B56" s="89" t="s">
        <v>633</v>
      </c>
      <c r="C56" s="266" t="s">
        <v>6</v>
      </c>
      <c r="D56" s="266"/>
      <c r="E56" s="266"/>
      <c r="F56" s="266"/>
      <c r="G56" s="90"/>
      <c r="H56" s="91" t="s">
        <v>624</v>
      </c>
      <c r="I56" s="13">
        <v>22000</v>
      </c>
    </row>
    <row r="58" spans="2:10" x14ac:dyDescent="0.2">
      <c r="B58" s="92" t="s">
        <v>9</v>
      </c>
      <c r="C58" s="92" t="s">
        <v>618</v>
      </c>
      <c r="D58" s="92" t="s">
        <v>619</v>
      </c>
      <c r="E58" s="93" t="s">
        <v>10</v>
      </c>
      <c r="F58" s="93" t="s">
        <v>11</v>
      </c>
      <c r="G58" s="93" t="s">
        <v>12</v>
      </c>
      <c r="H58" s="93" t="s">
        <v>13</v>
      </c>
      <c r="I58" s="23" t="s">
        <v>620</v>
      </c>
    </row>
    <row r="59" spans="2:10" x14ac:dyDescent="0.2">
      <c r="B59" s="82">
        <v>44004</v>
      </c>
      <c r="C59" s="94">
        <v>5304</v>
      </c>
      <c r="D59" s="94" t="s">
        <v>86</v>
      </c>
      <c r="E59" s="83" t="s">
        <v>79</v>
      </c>
      <c r="F59" s="83" t="s">
        <v>80</v>
      </c>
      <c r="G59" s="83" t="s">
        <v>81</v>
      </c>
      <c r="H59" s="83" t="s">
        <v>82</v>
      </c>
      <c r="I59" s="4">
        <v>4950</v>
      </c>
      <c r="J59" s="121" t="s">
        <v>3316</v>
      </c>
    </row>
    <row r="60" spans="2:10" x14ac:dyDescent="0.2">
      <c r="B60" s="82">
        <v>44004</v>
      </c>
      <c r="C60" s="94">
        <v>5304</v>
      </c>
      <c r="D60" s="94" t="s">
        <v>86</v>
      </c>
      <c r="E60" s="83" t="s">
        <v>79</v>
      </c>
      <c r="F60" s="83" t="s">
        <v>83</v>
      </c>
      <c r="G60" s="83" t="s">
        <v>84</v>
      </c>
      <c r="H60" s="83" t="s">
        <v>85</v>
      </c>
      <c r="I60" s="4">
        <v>2211.75</v>
      </c>
      <c r="J60" s="121" t="s">
        <v>3316</v>
      </c>
    </row>
    <row r="61" spans="2:10" x14ac:dyDescent="0.2">
      <c r="B61" s="82">
        <v>44049</v>
      </c>
      <c r="C61" s="94">
        <v>5308</v>
      </c>
      <c r="D61" s="94" t="s">
        <v>86</v>
      </c>
      <c r="E61" s="83" t="s">
        <v>79</v>
      </c>
      <c r="F61" s="83" t="s">
        <v>469</v>
      </c>
      <c r="G61" s="83" t="s">
        <v>470</v>
      </c>
      <c r="H61" s="83" t="s">
        <v>471</v>
      </c>
      <c r="I61" s="4">
        <v>492.45</v>
      </c>
      <c r="J61" s="121" t="s">
        <v>3316</v>
      </c>
    </row>
    <row r="62" spans="2:10" x14ac:dyDescent="0.2">
      <c r="B62" s="82">
        <v>44049</v>
      </c>
      <c r="C62" s="94">
        <v>5308</v>
      </c>
      <c r="D62" s="94" t="s">
        <v>86</v>
      </c>
      <c r="E62" s="83" t="s">
        <v>79</v>
      </c>
      <c r="F62" s="83" t="s">
        <v>469</v>
      </c>
      <c r="G62" s="83" t="s">
        <v>472</v>
      </c>
      <c r="H62" s="83" t="s">
        <v>473</v>
      </c>
      <c r="I62" s="4">
        <v>526.91</v>
      </c>
      <c r="J62" s="121" t="s">
        <v>3316</v>
      </c>
    </row>
    <row r="63" spans="2:10" x14ac:dyDescent="0.2">
      <c r="B63" s="82">
        <v>44049</v>
      </c>
      <c r="C63" s="94">
        <v>5308</v>
      </c>
      <c r="D63" s="94" t="s">
        <v>86</v>
      </c>
      <c r="E63" s="83" t="s">
        <v>79</v>
      </c>
      <c r="F63" s="83" t="s">
        <v>469</v>
      </c>
      <c r="G63" s="83" t="s">
        <v>474</v>
      </c>
      <c r="H63" s="83" t="s">
        <v>475</v>
      </c>
      <c r="I63" s="4">
        <v>1219.32</v>
      </c>
      <c r="J63" s="121" t="s">
        <v>3316</v>
      </c>
    </row>
    <row r="64" spans="2:10" x14ac:dyDescent="0.2">
      <c r="B64" s="82">
        <v>44049</v>
      </c>
      <c r="C64" s="94">
        <v>5308</v>
      </c>
      <c r="D64" s="94" t="s">
        <v>86</v>
      </c>
      <c r="E64" s="83" t="s">
        <v>79</v>
      </c>
      <c r="F64" s="83" t="s">
        <v>469</v>
      </c>
      <c r="G64" s="83" t="s">
        <v>476</v>
      </c>
      <c r="H64" s="83" t="s">
        <v>477</v>
      </c>
      <c r="I64" s="4">
        <v>1059.55</v>
      </c>
      <c r="J64" s="121" t="s">
        <v>3316</v>
      </c>
    </row>
    <row r="65" spans="2:10" x14ac:dyDescent="0.2">
      <c r="B65" s="82">
        <v>44049</v>
      </c>
      <c r="C65" s="94">
        <v>5308</v>
      </c>
      <c r="D65" s="94" t="s">
        <v>86</v>
      </c>
      <c r="E65" s="83" t="s">
        <v>79</v>
      </c>
      <c r="F65" s="83" t="s">
        <v>469</v>
      </c>
      <c r="G65" s="83" t="s">
        <v>478</v>
      </c>
      <c r="H65" s="83" t="s">
        <v>479</v>
      </c>
      <c r="I65" s="4">
        <v>225.85</v>
      </c>
      <c r="J65" s="121" t="s">
        <v>3316</v>
      </c>
    </row>
    <row r="66" spans="2:10" x14ac:dyDescent="0.2">
      <c r="B66" s="82">
        <v>44049</v>
      </c>
      <c r="C66" s="94">
        <v>5308</v>
      </c>
      <c r="D66" s="94" t="s">
        <v>86</v>
      </c>
      <c r="E66" s="83" t="s">
        <v>79</v>
      </c>
      <c r="F66" s="83" t="s">
        <v>469</v>
      </c>
      <c r="G66" s="83" t="s">
        <v>480</v>
      </c>
      <c r="H66" s="83" t="s">
        <v>481</v>
      </c>
      <c r="I66" s="4">
        <v>190.25</v>
      </c>
      <c r="J66" s="121" t="s">
        <v>3316</v>
      </c>
    </row>
    <row r="67" spans="2:10" x14ac:dyDescent="0.2">
      <c r="B67" s="82">
        <v>44049</v>
      </c>
      <c r="C67" s="94">
        <v>5308</v>
      </c>
      <c r="D67" s="94" t="s">
        <v>86</v>
      </c>
      <c r="E67" s="83" t="s">
        <v>79</v>
      </c>
      <c r="F67" s="83" t="s">
        <v>469</v>
      </c>
      <c r="G67" s="83" t="s">
        <v>482</v>
      </c>
      <c r="H67" s="83" t="s">
        <v>483</v>
      </c>
      <c r="I67" s="4">
        <v>189.25</v>
      </c>
      <c r="J67" s="121" t="s">
        <v>3316</v>
      </c>
    </row>
    <row r="68" spans="2:10" x14ac:dyDescent="0.2">
      <c r="B68" s="82">
        <v>44049</v>
      </c>
      <c r="C68" s="94">
        <v>5308</v>
      </c>
      <c r="D68" s="94" t="s">
        <v>86</v>
      </c>
      <c r="E68" s="83" t="s">
        <v>79</v>
      </c>
      <c r="F68" s="83" t="s">
        <v>469</v>
      </c>
      <c r="G68" s="83" t="s">
        <v>484</v>
      </c>
      <c r="H68" s="83" t="s">
        <v>485</v>
      </c>
      <c r="I68" s="4">
        <v>191.25</v>
      </c>
      <c r="J68" s="121" t="s">
        <v>3316</v>
      </c>
    </row>
    <row r="69" spans="2:10" x14ac:dyDescent="0.2">
      <c r="B69" s="82">
        <v>44060</v>
      </c>
      <c r="C69" s="94">
        <v>5308</v>
      </c>
      <c r="D69" s="94" t="s">
        <v>86</v>
      </c>
      <c r="E69" s="83" t="s">
        <v>79</v>
      </c>
      <c r="F69" s="83" t="s">
        <v>469</v>
      </c>
      <c r="G69" s="83" t="s">
        <v>486</v>
      </c>
      <c r="H69" s="83" t="s">
        <v>487</v>
      </c>
      <c r="I69" s="4">
        <v>191.95</v>
      </c>
      <c r="J69" s="121" t="s">
        <v>3316</v>
      </c>
    </row>
    <row r="70" spans="2:10" x14ac:dyDescent="0.2">
      <c r="B70" s="82">
        <v>44060</v>
      </c>
      <c r="C70" s="94">
        <v>5308</v>
      </c>
      <c r="D70" s="94" t="s">
        <v>86</v>
      </c>
      <c r="E70" s="83" t="s">
        <v>79</v>
      </c>
      <c r="F70" s="83" t="s">
        <v>469</v>
      </c>
      <c r="G70" s="83" t="s">
        <v>488</v>
      </c>
      <c r="H70" s="83" t="s">
        <v>487</v>
      </c>
      <c r="I70" s="4">
        <v>195.92</v>
      </c>
      <c r="J70" s="121" t="s">
        <v>3316</v>
      </c>
    </row>
    <row r="71" spans="2:10" x14ac:dyDescent="0.2">
      <c r="B71" s="82">
        <v>44060</v>
      </c>
      <c r="C71" s="94">
        <v>5308</v>
      </c>
      <c r="D71" s="94" t="s">
        <v>86</v>
      </c>
      <c r="E71" s="83" t="s">
        <v>79</v>
      </c>
      <c r="F71" s="83" t="s">
        <v>469</v>
      </c>
      <c r="G71" s="83" t="s">
        <v>489</v>
      </c>
      <c r="H71" s="83" t="s">
        <v>487</v>
      </c>
      <c r="I71" s="4">
        <v>964.43</v>
      </c>
      <c r="J71" s="121" t="s">
        <v>3316</v>
      </c>
    </row>
    <row r="72" spans="2:10" x14ac:dyDescent="0.2">
      <c r="B72" s="82">
        <v>44104</v>
      </c>
      <c r="C72" s="94">
        <v>5308</v>
      </c>
      <c r="D72" s="94" t="s">
        <v>86</v>
      </c>
      <c r="E72" s="83" t="s">
        <v>79</v>
      </c>
      <c r="F72" s="83" t="s">
        <v>469</v>
      </c>
      <c r="G72" s="115" t="s">
        <v>3207</v>
      </c>
      <c r="H72" s="83" t="s">
        <v>3246</v>
      </c>
      <c r="I72" s="4">
        <v>825.74</v>
      </c>
      <c r="J72" s="121" t="s">
        <v>3316</v>
      </c>
    </row>
    <row r="73" spans="2:10" x14ac:dyDescent="0.2">
      <c r="C73" s="94"/>
      <c r="D73" s="94"/>
      <c r="G73" s="115"/>
      <c r="J73" s="122"/>
    </row>
    <row r="74" spans="2:10" s="100" customFormat="1" x14ac:dyDescent="0.2">
      <c r="B74" s="98">
        <v>44124</v>
      </c>
      <c r="C74" s="99">
        <v>5308</v>
      </c>
      <c r="D74" s="99" t="s">
        <v>86</v>
      </c>
      <c r="E74" s="100" t="s">
        <v>3247</v>
      </c>
      <c r="F74" s="100" t="s">
        <v>3248</v>
      </c>
      <c r="G74" s="116" t="s">
        <v>3249</v>
      </c>
      <c r="H74" s="100" t="s">
        <v>3250</v>
      </c>
      <c r="I74" s="101">
        <v>1927</v>
      </c>
      <c r="J74" s="126" t="s">
        <v>3317</v>
      </c>
    </row>
    <row r="75" spans="2:10" s="100" customFormat="1" x14ac:dyDescent="0.2">
      <c r="B75" s="98">
        <v>44147</v>
      </c>
      <c r="C75" s="99">
        <v>5308</v>
      </c>
      <c r="D75" s="99" t="s">
        <v>86</v>
      </c>
      <c r="E75" s="100" t="s">
        <v>3247</v>
      </c>
      <c r="F75" s="100" t="s">
        <v>3251</v>
      </c>
      <c r="G75" s="116" t="s">
        <v>3252</v>
      </c>
      <c r="H75" s="100" t="s">
        <v>3253</v>
      </c>
      <c r="I75" s="101">
        <v>1920</v>
      </c>
      <c r="J75" s="126" t="s">
        <v>3317</v>
      </c>
    </row>
    <row r="76" spans="2:10" s="100" customFormat="1" x14ac:dyDescent="0.2">
      <c r="B76" s="98">
        <v>44183</v>
      </c>
      <c r="C76" s="99">
        <v>5308</v>
      </c>
      <c r="D76" s="99" t="s">
        <v>86</v>
      </c>
      <c r="E76" s="100" t="s">
        <v>3254</v>
      </c>
      <c r="F76" s="100" t="s">
        <v>3255</v>
      </c>
      <c r="G76" s="116" t="s">
        <v>3256</v>
      </c>
      <c r="H76" s="100" t="s">
        <v>3257</v>
      </c>
      <c r="I76" s="101">
        <v>169.16</v>
      </c>
      <c r="J76" s="126" t="s">
        <v>3317</v>
      </c>
    </row>
    <row r="77" spans="2:10" x14ac:dyDescent="0.2">
      <c r="C77" s="94"/>
      <c r="D77" s="94"/>
    </row>
    <row r="78" spans="2:10" x14ac:dyDescent="0.2">
      <c r="H78" s="94" t="s">
        <v>628</v>
      </c>
      <c r="I78" s="25">
        <f>SUM(I59:I76)</f>
        <v>17450.780000000002</v>
      </c>
    </row>
    <row r="79" spans="2:10" x14ac:dyDescent="0.2">
      <c r="H79" s="94" t="s">
        <v>629</v>
      </c>
      <c r="I79" s="4">
        <f>I56-I78</f>
        <v>4549.2199999999975</v>
      </c>
    </row>
    <row r="80" spans="2:10" x14ac:dyDescent="0.2">
      <c r="B80" s="96"/>
      <c r="C80" s="96"/>
      <c r="D80" s="96"/>
      <c r="E80" s="90"/>
      <c r="F80" s="90"/>
      <c r="G80" s="90"/>
      <c r="H80" s="90"/>
      <c r="I80" s="24"/>
    </row>
    <row r="81" spans="2:10" x14ac:dyDescent="0.2">
      <c r="C81" s="94"/>
      <c r="D81" s="83"/>
    </row>
    <row r="82" spans="2:10" ht="28.5" customHeight="1" thickBot="1" x14ac:dyDescent="0.25">
      <c r="B82" s="267" t="s">
        <v>634</v>
      </c>
      <c r="C82" s="267"/>
      <c r="D82" s="268" t="s">
        <v>7</v>
      </c>
      <c r="E82" s="268"/>
      <c r="F82" s="268"/>
      <c r="G82" s="268"/>
      <c r="H82" s="268"/>
      <c r="I82" s="268"/>
    </row>
    <row r="83" spans="2:10" ht="14.25" x14ac:dyDescent="0.2">
      <c r="B83" s="86"/>
      <c r="C83" s="87"/>
      <c r="D83" s="88"/>
    </row>
    <row r="84" spans="2:10" ht="30.75" customHeight="1" x14ac:dyDescent="0.2">
      <c r="B84" s="89" t="s">
        <v>622</v>
      </c>
      <c r="C84" s="266" t="s">
        <v>635</v>
      </c>
      <c r="D84" s="266"/>
      <c r="E84" s="266"/>
      <c r="F84" s="266"/>
      <c r="G84" s="90"/>
      <c r="H84" s="91" t="s">
        <v>624</v>
      </c>
      <c r="I84" s="13">
        <v>25000</v>
      </c>
    </row>
    <row r="85" spans="2:10" x14ac:dyDescent="0.2">
      <c r="C85" s="94"/>
      <c r="D85" s="83"/>
    </row>
    <row r="86" spans="2:10" x14ac:dyDescent="0.2">
      <c r="B86" s="92" t="s">
        <v>9</v>
      </c>
      <c r="C86" s="92" t="s">
        <v>618</v>
      </c>
      <c r="D86" s="92" t="s">
        <v>619</v>
      </c>
      <c r="E86" s="93" t="s">
        <v>10</v>
      </c>
      <c r="F86" s="93" t="s">
        <v>11</v>
      </c>
      <c r="G86" s="93" t="s">
        <v>12</v>
      </c>
      <c r="H86" s="93" t="s">
        <v>13</v>
      </c>
      <c r="I86" s="23" t="s">
        <v>620</v>
      </c>
    </row>
    <row r="87" spans="2:10" x14ac:dyDescent="0.2">
      <c r="B87" s="82">
        <v>44041</v>
      </c>
      <c r="C87" s="94">
        <v>5307</v>
      </c>
      <c r="D87" s="94" t="s">
        <v>198</v>
      </c>
      <c r="E87" s="83" t="s">
        <v>87</v>
      </c>
      <c r="F87" s="83" t="s">
        <v>88</v>
      </c>
      <c r="G87" s="83" t="s">
        <v>89</v>
      </c>
      <c r="H87" s="83" t="s">
        <v>90</v>
      </c>
      <c r="I87" s="4">
        <v>80</v>
      </c>
      <c r="J87" s="121" t="s">
        <v>3316</v>
      </c>
    </row>
    <row r="88" spans="2:10" x14ac:dyDescent="0.2">
      <c r="B88" s="82">
        <v>44041</v>
      </c>
      <c r="C88" s="94">
        <v>5307</v>
      </c>
      <c r="D88" s="94" t="s">
        <v>198</v>
      </c>
      <c r="E88" s="83" t="s">
        <v>98</v>
      </c>
      <c r="F88" s="83" t="s">
        <v>88</v>
      </c>
      <c r="G88" s="83" t="s">
        <v>99</v>
      </c>
      <c r="H88" s="83" t="s">
        <v>100</v>
      </c>
      <c r="I88" s="4">
        <v>80</v>
      </c>
      <c r="J88" s="121" t="s">
        <v>3316</v>
      </c>
    </row>
    <row r="89" spans="2:10" x14ac:dyDescent="0.2">
      <c r="B89" s="82">
        <v>44034</v>
      </c>
      <c r="C89" s="94">
        <v>5307</v>
      </c>
      <c r="D89" s="94" t="s">
        <v>198</v>
      </c>
      <c r="E89" s="83" t="s">
        <v>101</v>
      </c>
      <c r="F89" s="83" t="s">
        <v>88</v>
      </c>
      <c r="G89" s="83" t="s">
        <v>102</v>
      </c>
      <c r="H89" s="83" t="s">
        <v>103</v>
      </c>
      <c r="I89" s="4">
        <v>80</v>
      </c>
      <c r="J89" s="121" t="s">
        <v>3316</v>
      </c>
    </row>
    <row r="90" spans="2:10" x14ac:dyDescent="0.2">
      <c r="B90" s="82">
        <v>44034</v>
      </c>
      <c r="C90" s="94">
        <v>5307</v>
      </c>
      <c r="D90" s="94" t="s">
        <v>198</v>
      </c>
      <c r="E90" s="83" t="s">
        <v>104</v>
      </c>
      <c r="F90" s="83" t="s">
        <v>88</v>
      </c>
      <c r="G90" s="83" t="s">
        <v>105</v>
      </c>
      <c r="H90" s="83" t="s">
        <v>106</v>
      </c>
      <c r="I90" s="4">
        <v>80</v>
      </c>
      <c r="J90" s="121" t="s">
        <v>3316</v>
      </c>
    </row>
    <row r="91" spans="2:10" x14ac:dyDescent="0.2">
      <c r="B91" s="82">
        <v>44034</v>
      </c>
      <c r="C91" s="94">
        <v>5307</v>
      </c>
      <c r="D91" s="94" t="s">
        <v>198</v>
      </c>
      <c r="E91" s="83" t="s">
        <v>107</v>
      </c>
      <c r="F91" s="83" t="s">
        <v>88</v>
      </c>
      <c r="G91" s="83" t="s">
        <v>108</v>
      </c>
      <c r="H91" s="83" t="s">
        <v>109</v>
      </c>
      <c r="I91" s="4">
        <v>80</v>
      </c>
      <c r="J91" s="121" t="s">
        <v>3316</v>
      </c>
    </row>
    <row r="92" spans="2:10" x14ac:dyDescent="0.2">
      <c r="B92" s="82">
        <v>44034</v>
      </c>
      <c r="C92" s="94">
        <v>5307</v>
      </c>
      <c r="D92" s="94" t="s">
        <v>198</v>
      </c>
      <c r="E92" s="83" t="s">
        <v>110</v>
      </c>
      <c r="F92" s="83" t="s">
        <v>88</v>
      </c>
      <c r="G92" s="83" t="s">
        <v>111</v>
      </c>
      <c r="H92" s="83" t="s">
        <v>112</v>
      </c>
      <c r="I92" s="4">
        <v>80</v>
      </c>
      <c r="J92" s="121" t="s">
        <v>3316</v>
      </c>
    </row>
    <row r="93" spans="2:10" x14ac:dyDescent="0.2">
      <c r="B93" s="82">
        <v>44034</v>
      </c>
      <c r="C93" s="94">
        <v>5307</v>
      </c>
      <c r="D93" s="94" t="s">
        <v>198</v>
      </c>
      <c r="E93" s="83" t="s">
        <v>113</v>
      </c>
      <c r="F93" s="83" t="s">
        <v>88</v>
      </c>
      <c r="G93" s="83" t="s">
        <v>114</v>
      </c>
      <c r="H93" s="83" t="s">
        <v>115</v>
      </c>
      <c r="I93" s="4">
        <v>80</v>
      </c>
      <c r="J93" s="121" t="s">
        <v>3316</v>
      </c>
    </row>
    <row r="94" spans="2:10" x14ac:dyDescent="0.2">
      <c r="B94" s="82">
        <v>44034</v>
      </c>
      <c r="C94" s="94">
        <v>5307</v>
      </c>
      <c r="D94" s="94" t="s">
        <v>198</v>
      </c>
      <c r="E94" s="83" t="s">
        <v>116</v>
      </c>
      <c r="F94" s="83" t="s">
        <v>88</v>
      </c>
      <c r="G94" s="83" t="s">
        <v>117</v>
      </c>
      <c r="H94" s="83" t="s">
        <v>118</v>
      </c>
      <c r="I94" s="4">
        <v>80</v>
      </c>
      <c r="J94" s="121" t="s">
        <v>3316</v>
      </c>
    </row>
    <row r="95" spans="2:10" x14ac:dyDescent="0.2">
      <c r="B95" s="82">
        <v>44034</v>
      </c>
      <c r="C95" s="94">
        <v>5307</v>
      </c>
      <c r="D95" s="94" t="s">
        <v>198</v>
      </c>
      <c r="E95" s="83" t="s">
        <v>119</v>
      </c>
      <c r="F95" s="83" t="s">
        <v>88</v>
      </c>
      <c r="G95" s="83" t="s">
        <v>120</v>
      </c>
      <c r="H95" s="83" t="s">
        <v>121</v>
      </c>
      <c r="I95" s="4">
        <v>80</v>
      </c>
      <c r="J95" s="121" t="s">
        <v>3316</v>
      </c>
    </row>
    <row r="96" spans="2:10" x14ac:dyDescent="0.2">
      <c r="B96" s="82">
        <v>44034</v>
      </c>
      <c r="C96" s="94">
        <v>5307</v>
      </c>
      <c r="D96" s="94" t="s">
        <v>198</v>
      </c>
      <c r="E96" s="83" t="s">
        <v>122</v>
      </c>
      <c r="F96" s="83" t="s">
        <v>88</v>
      </c>
      <c r="G96" s="83" t="s">
        <v>123</v>
      </c>
      <c r="H96" s="83" t="s">
        <v>124</v>
      </c>
      <c r="I96" s="4">
        <v>80</v>
      </c>
      <c r="J96" s="121" t="s">
        <v>3316</v>
      </c>
    </row>
    <row r="97" spans="2:10" x14ac:dyDescent="0.2">
      <c r="B97" s="82">
        <v>44034</v>
      </c>
      <c r="C97" s="94">
        <v>5307</v>
      </c>
      <c r="D97" s="94" t="s">
        <v>198</v>
      </c>
      <c r="E97" s="83" t="s">
        <v>126</v>
      </c>
      <c r="F97" s="83" t="s">
        <v>88</v>
      </c>
      <c r="G97" s="83" t="s">
        <v>127</v>
      </c>
      <c r="H97" s="83" t="s">
        <v>128</v>
      </c>
      <c r="I97" s="4">
        <v>80</v>
      </c>
      <c r="J97" s="121" t="s">
        <v>3316</v>
      </c>
    </row>
    <row r="98" spans="2:10" x14ac:dyDescent="0.2">
      <c r="B98" s="82">
        <v>44034</v>
      </c>
      <c r="C98" s="94">
        <v>5307</v>
      </c>
      <c r="D98" s="94" t="s">
        <v>198</v>
      </c>
      <c r="E98" s="83" t="s">
        <v>129</v>
      </c>
      <c r="F98" s="83" t="s">
        <v>88</v>
      </c>
      <c r="G98" s="83" t="s">
        <v>130</v>
      </c>
      <c r="H98" s="83" t="s">
        <v>131</v>
      </c>
      <c r="I98" s="4">
        <v>80</v>
      </c>
      <c r="J98" s="121" t="s">
        <v>3316</v>
      </c>
    </row>
    <row r="99" spans="2:10" x14ac:dyDescent="0.2">
      <c r="B99" s="82">
        <v>44048</v>
      </c>
      <c r="C99" s="94">
        <v>5307</v>
      </c>
      <c r="D99" s="94" t="s">
        <v>198</v>
      </c>
      <c r="E99" s="83" t="s">
        <v>135</v>
      </c>
      <c r="F99" s="83" t="s">
        <v>136</v>
      </c>
      <c r="G99" s="83" t="s">
        <v>137</v>
      </c>
      <c r="H99" s="83" t="s">
        <v>138</v>
      </c>
      <c r="I99" s="4">
        <v>80</v>
      </c>
      <c r="J99" s="121" t="s">
        <v>3316</v>
      </c>
    </row>
    <row r="100" spans="2:10" x14ac:dyDescent="0.2">
      <c r="B100" s="82">
        <v>44048</v>
      </c>
      <c r="C100" s="94">
        <v>5307</v>
      </c>
      <c r="D100" s="94" t="s">
        <v>198</v>
      </c>
      <c r="E100" s="83" t="s">
        <v>139</v>
      </c>
      <c r="F100" s="83" t="s">
        <v>136</v>
      </c>
      <c r="G100" s="83" t="s">
        <v>140</v>
      </c>
      <c r="H100" s="83" t="s">
        <v>141</v>
      </c>
      <c r="I100" s="4">
        <v>80</v>
      </c>
      <c r="J100" s="121" t="s">
        <v>3316</v>
      </c>
    </row>
    <row r="101" spans="2:10" x14ac:dyDescent="0.2">
      <c r="B101" s="82">
        <v>44048</v>
      </c>
      <c r="C101" s="94">
        <v>5307</v>
      </c>
      <c r="D101" s="94" t="s">
        <v>198</v>
      </c>
      <c r="E101" s="83" t="s">
        <v>142</v>
      </c>
      <c r="F101" s="83" t="s">
        <v>136</v>
      </c>
      <c r="G101" s="83" t="s">
        <v>143</v>
      </c>
      <c r="H101" s="83" t="s">
        <v>144</v>
      </c>
      <c r="I101" s="4">
        <v>80</v>
      </c>
      <c r="J101" s="121" t="s">
        <v>3316</v>
      </c>
    </row>
    <row r="102" spans="2:10" x14ac:dyDescent="0.2">
      <c r="B102" s="82">
        <v>44048</v>
      </c>
      <c r="C102" s="94">
        <v>5307</v>
      </c>
      <c r="D102" s="94" t="s">
        <v>198</v>
      </c>
      <c r="E102" s="83" t="s">
        <v>145</v>
      </c>
      <c r="F102" s="83" t="s">
        <v>136</v>
      </c>
      <c r="G102" s="83" t="s">
        <v>146</v>
      </c>
      <c r="H102" s="83" t="s">
        <v>147</v>
      </c>
      <c r="I102" s="4">
        <v>80</v>
      </c>
      <c r="J102" s="121" t="s">
        <v>3316</v>
      </c>
    </row>
    <row r="103" spans="2:10" x14ac:dyDescent="0.2">
      <c r="B103" s="82">
        <v>44064</v>
      </c>
      <c r="C103" s="94">
        <v>5307</v>
      </c>
      <c r="D103" s="94" t="s">
        <v>198</v>
      </c>
      <c r="E103" s="83" t="s">
        <v>148</v>
      </c>
      <c r="F103" s="83" t="s">
        <v>149</v>
      </c>
      <c r="G103" s="83" t="s">
        <v>150</v>
      </c>
      <c r="H103" s="83" t="s">
        <v>151</v>
      </c>
      <c r="I103" s="4">
        <v>50</v>
      </c>
      <c r="J103" s="121" t="s">
        <v>3316</v>
      </c>
    </row>
    <row r="104" spans="2:10" x14ac:dyDescent="0.2">
      <c r="B104" s="82">
        <v>44064</v>
      </c>
      <c r="C104" s="94">
        <v>5307</v>
      </c>
      <c r="D104" s="94" t="s">
        <v>198</v>
      </c>
      <c r="E104" s="83" t="s">
        <v>152</v>
      </c>
      <c r="F104" s="83" t="s">
        <v>149</v>
      </c>
      <c r="G104" s="83" t="s">
        <v>153</v>
      </c>
      <c r="H104" s="83" t="s">
        <v>154</v>
      </c>
      <c r="I104" s="4">
        <v>50</v>
      </c>
      <c r="J104" s="121" t="s">
        <v>3316</v>
      </c>
    </row>
    <row r="105" spans="2:10" x14ac:dyDescent="0.2">
      <c r="B105" s="82">
        <v>44064</v>
      </c>
      <c r="C105" s="94">
        <v>5307</v>
      </c>
      <c r="D105" s="94" t="s">
        <v>198</v>
      </c>
      <c r="E105" s="83" t="s">
        <v>155</v>
      </c>
      <c r="F105" s="83" t="s">
        <v>149</v>
      </c>
      <c r="G105" s="83" t="s">
        <v>156</v>
      </c>
      <c r="H105" s="83" t="s">
        <v>157</v>
      </c>
      <c r="I105" s="4">
        <v>50</v>
      </c>
      <c r="J105" s="121" t="s">
        <v>3316</v>
      </c>
    </row>
    <row r="106" spans="2:10" x14ac:dyDescent="0.2">
      <c r="B106" s="82">
        <v>44064</v>
      </c>
      <c r="C106" s="94">
        <v>5307</v>
      </c>
      <c r="D106" s="94" t="s">
        <v>198</v>
      </c>
      <c r="E106" s="83" t="s">
        <v>158</v>
      </c>
      <c r="F106" s="83" t="s">
        <v>149</v>
      </c>
      <c r="G106" s="83" t="s">
        <v>159</v>
      </c>
      <c r="H106" s="83" t="s">
        <v>160</v>
      </c>
      <c r="I106" s="4">
        <v>50</v>
      </c>
      <c r="J106" s="121" t="s">
        <v>3316</v>
      </c>
    </row>
    <row r="107" spans="2:10" x14ac:dyDescent="0.2">
      <c r="B107" s="82">
        <v>44064</v>
      </c>
      <c r="C107" s="94">
        <v>5307</v>
      </c>
      <c r="D107" s="94" t="s">
        <v>198</v>
      </c>
      <c r="E107" s="83" t="s">
        <v>94</v>
      </c>
      <c r="F107" s="83" t="s">
        <v>149</v>
      </c>
      <c r="G107" s="83" t="s">
        <v>161</v>
      </c>
      <c r="H107" s="83" t="s">
        <v>162</v>
      </c>
      <c r="I107" s="4">
        <v>50</v>
      </c>
      <c r="J107" s="121" t="s">
        <v>3316</v>
      </c>
    </row>
    <row r="108" spans="2:10" x14ac:dyDescent="0.2">
      <c r="B108" s="82">
        <v>44064</v>
      </c>
      <c r="C108" s="94">
        <v>5307</v>
      </c>
      <c r="D108" s="94" t="s">
        <v>198</v>
      </c>
      <c r="E108" s="83" t="s">
        <v>163</v>
      </c>
      <c r="F108" s="83" t="s">
        <v>149</v>
      </c>
      <c r="G108" s="83" t="s">
        <v>164</v>
      </c>
      <c r="H108" s="83" t="s">
        <v>165</v>
      </c>
      <c r="I108" s="4">
        <v>50</v>
      </c>
      <c r="J108" s="121" t="s">
        <v>3316</v>
      </c>
    </row>
    <row r="109" spans="2:10" x14ac:dyDescent="0.2">
      <c r="B109" s="82">
        <v>44064</v>
      </c>
      <c r="C109" s="94">
        <v>5307</v>
      </c>
      <c r="D109" s="94" t="s">
        <v>198</v>
      </c>
      <c r="E109" s="83" t="s">
        <v>166</v>
      </c>
      <c r="F109" s="83" t="s">
        <v>149</v>
      </c>
      <c r="G109" s="83" t="s">
        <v>167</v>
      </c>
      <c r="H109" s="83" t="s">
        <v>168</v>
      </c>
      <c r="I109" s="4">
        <v>50</v>
      </c>
      <c r="J109" s="121" t="s">
        <v>3316</v>
      </c>
    </row>
    <row r="110" spans="2:10" x14ac:dyDescent="0.2">
      <c r="B110" s="82">
        <v>44064</v>
      </c>
      <c r="C110" s="94">
        <v>5307</v>
      </c>
      <c r="D110" s="94" t="s">
        <v>198</v>
      </c>
      <c r="E110" s="83" t="s">
        <v>113</v>
      </c>
      <c r="F110" s="83" t="s">
        <v>149</v>
      </c>
      <c r="G110" s="83" t="s">
        <v>169</v>
      </c>
      <c r="H110" s="83" t="s">
        <v>170</v>
      </c>
      <c r="I110" s="4">
        <v>50</v>
      </c>
      <c r="J110" s="121" t="s">
        <v>3316</v>
      </c>
    </row>
    <row r="111" spans="2:10" x14ac:dyDescent="0.2">
      <c r="B111" s="82">
        <v>44064</v>
      </c>
      <c r="C111" s="94">
        <v>5307</v>
      </c>
      <c r="D111" s="94" t="s">
        <v>198</v>
      </c>
      <c r="E111" s="83" t="s">
        <v>171</v>
      </c>
      <c r="F111" s="83" t="s">
        <v>149</v>
      </c>
      <c r="G111" s="83" t="s">
        <v>172</v>
      </c>
      <c r="H111" s="83" t="s">
        <v>173</v>
      </c>
      <c r="I111" s="4">
        <v>50</v>
      </c>
      <c r="J111" s="121" t="s">
        <v>3316</v>
      </c>
    </row>
    <row r="112" spans="2:10" x14ac:dyDescent="0.2">
      <c r="B112" s="82">
        <v>44064</v>
      </c>
      <c r="C112" s="94">
        <v>5307</v>
      </c>
      <c r="D112" s="94" t="s">
        <v>198</v>
      </c>
      <c r="E112" s="83" t="s">
        <v>174</v>
      </c>
      <c r="F112" s="83" t="s">
        <v>149</v>
      </c>
      <c r="G112" s="83" t="s">
        <v>175</v>
      </c>
      <c r="H112" s="83" t="s">
        <v>176</v>
      </c>
      <c r="I112" s="4">
        <v>50</v>
      </c>
      <c r="J112" s="121" t="s">
        <v>3316</v>
      </c>
    </row>
    <row r="113" spans="2:10" x14ac:dyDescent="0.2">
      <c r="B113" s="82">
        <v>44064</v>
      </c>
      <c r="C113" s="94">
        <v>5307</v>
      </c>
      <c r="D113" s="94" t="s">
        <v>198</v>
      </c>
      <c r="E113" s="83" t="s">
        <v>177</v>
      </c>
      <c r="F113" s="83" t="s">
        <v>149</v>
      </c>
      <c r="G113" s="83" t="s">
        <v>178</v>
      </c>
      <c r="H113" s="83" t="s">
        <v>179</v>
      </c>
      <c r="I113" s="4">
        <v>50</v>
      </c>
      <c r="J113" s="121" t="s">
        <v>3316</v>
      </c>
    </row>
    <row r="114" spans="2:10" x14ac:dyDescent="0.2">
      <c r="B114" s="82">
        <v>44064</v>
      </c>
      <c r="C114" s="94">
        <v>5307</v>
      </c>
      <c r="D114" s="94" t="s">
        <v>198</v>
      </c>
      <c r="E114" s="83" t="s">
        <v>180</v>
      </c>
      <c r="F114" s="83" t="s">
        <v>149</v>
      </c>
      <c r="G114" s="83" t="s">
        <v>181</v>
      </c>
      <c r="H114" s="83" t="s">
        <v>182</v>
      </c>
      <c r="I114" s="4">
        <v>50</v>
      </c>
      <c r="J114" s="121" t="s">
        <v>3316</v>
      </c>
    </row>
    <row r="115" spans="2:10" x14ac:dyDescent="0.2">
      <c r="B115" s="82">
        <v>44064</v>
      </c>
      <c r="C115" s="94">
        <v>5307</v>
      </c>
      <c r="D115" s="94" t="s">
        <v>198</v>
      </c>
      <c r="E115" s="83" t="s">
        <v>183</v>
      </c>
      <c r="F115" s="83" t="s">
        <v>149</v>
      </c>
      <c r="G115" s="83" t="s">
        <v>184</v>
      </c>
      <c r="H115" s="83" t="s">
        <v>185</v>
      </c>
      <c r="I115" s="4">
        <v>50</v>
      </c>
      <c r="J115" s="121" t="s">
        <v>3316</v>
      </c>
    </row>
    <row r="116" spans="2:10" x14ac:dyDescent="0.2">
      <c r="B116" s="82">
        <v>44064</v>
      </c>
      <c r="C116" s="94">
        <v>5307</v>
      </c>
      <c r="D116" s="94" t="s">
        <v>198</v>
      </c>
      <c r="E116" s="83" t="s">
        <v>186</v>
      </c>
      <c r="F116" s="83" t="s">
        <v>149</v>
      </c>
      <c r="G116" s="83" t="s">
        <v>187</v>
      </c>
      <c r="H116" s="83" t="s">
        <v>188</v>
      </c>
      <c r="I116" s="4">
        <v>50</v>
      </c>
      <c r="J116" s="121" t="s">
        <v>3316</v>
      </c>
    </row>
    <row r="117" spans="2:10" x14ac:dyDescent="0.2">
      <c r="B117" s="82">
        <v>44064</v>
      </c>
      <c r="C117" s="94">
        <v>5307</v>
      </c>
      <c r="D117" s="94" t="s">
        <v>198</v>
      </c>
      <c r="E117" s="83" t="s">
        <v>189</v>
      </c>
      <c r="F117" s="83" t="s">
        <v>149</v>
      </c>
      <c r="G117" s="83" t="s">
        <v>190</v>
      </c>
      <c r="H117" s="83" t="s">
        <v>191</v>
      </c>
      <c r="I117" s="4">
        <v>50</v>
      </c>
      <c r="J117" s="121" t="s">
        <v>3316</v>
      </c>
    </row>
    <row r="118" spans="2:10" x14ac:dyDescent="0.2">
      <c r="B118" s="82">
        <v>44064</v>
      </c>
      <c r="C118" s="94">
        <v>5307</v>
      </c>
      <c r="D118" s="94" t="s">
        <v>198</v>
      </c>
      <c r="E118" s="83" t="s">
        <v>192</v>
      </c>
      <c r="F118" s="83" t="s">
        <v>149</v>
      </c>
      <c r="G118" s="83" t="s">
        <v>193</v>
      </c>
      <c r="H118" s="83" t="s">
        <v>194</v>
      </c>
      <c r="I118" s="4">
        <v>50</v>
      </c>
      <c r="J118" s="121" t="s">
        <v>3316</v>
      </c>
    </row>
    <row r="119" spans="2:10" x14ac:dyDescent="0.2">
      <c r="B119" s="82">
        <v>44064</v>
      </c>
      <c r="C119" s="94">
        <v>5307</v>
      </c>
      <c r="D119" s="94" t="s">
        <v>198</v>
      </c>
      <c r="E119" s="83" t="s">
        <v>195</v>
      </c>
      <c r="F119" s="83" t="s">
        <v>149</v>
      </c>
      <c r="G119" s="83" t="s">
        <v>196</v>
      </c>
      <c r="H119" s="83" t="s">
        <v>197</v>
      </c>
      <c r="I119" s="4">
        <v>50</v>
      </c>
      <c r="J119" s="121" t="s">
        <v>3316</v>
      </c>
    </row>
    <row r="120" spans="2:10" x14ac:dyDescent="0.2">
      <c r="B120" s="82">
        <v>44068</v>
      </c>
      <c r="C120" s="94">
        <v>5307</v>
      </c>
      <c r="D120" s="94" t="s">
        <v>198</v>
      </c>
      <c r="E120" s="83" t="s">
        <v>3177</v>
      </c>
      <c r="F120" s="83" t="s">
        <v>3149</v>
      </c>
      <c r="G120" s="83" t="s">
        <v>3146</v>
      </c>
      <c r="H120" s="83" t="s">
        <v>3164</v>
      </c>
      <c r="I120" s="4">
        <v>50</v>
      </c>
      <c r="J120" s="121" t="s">
        <v>3316</v>
      </c>
    </row>
    <row r="121" spans="2:10" x14ac:dyDescent="0.2">
      <c r="B121" s="82">
        <v>44068</v>
      </c>
      <c r="C121" s="94">
        <v>5307</v>
      </c>
      <c r="D121" s="94" t="s">
        <v>198</v>
      </c>
      <c r="E121" s="83" t="s">
        <v>3131</v>
      </c>
      <c r="F121" s="83" t="s">
        <v>3149</v>
      </c>
      <c r="G121" s="83" t="s">
        <v>3145</v>
      </c>
      <c r="H121" s="83" t="s">
        <v>3163</v>
      </c>
      <c r="I121" s="4">
        <v>50</v>
      </c>
      <c r="J121" s="121" t="s">
        <v>3316</v>
      </c>
    </row>
    <row r="122" spans="2:10" x14ac:dyDescent="0.2">
      <c r="B122" s="82">
        <v>44068</v>
      </c>
      <c r="C122" s="94">
        <v>5307</v>
      </c>
      <c r="D122" s="94" t="s">
        <v>198</v>
      </c>
      <c r="E122" s="83" t="s">
        <v>3176</v>
      </c>
      <c r="F122" s="83" t="s">
        <v>3149</v>
      </c>
      <c r="G122" s="83" t="s">
        <v>3144</v>
      </c>
      <c r="H122" s="83" t="s">
        <v>3162</v>
      </c>
      <c r="I122" s="4">
        <v>50</v>
      </c>
      <c r="J122" s="121" t="s">
        <v>3316</v>
      </c>
    </row>
    <row r="123" spans="2:10" x14ac:dyDescent="0.2">
      <c r="B123" s="82">
        <v>44068</v>
      </c>
      <c r="C123" s="94">
        <v>5307</v>
      </c>
      <c r="D123" s="94" t="s">
        <v>198</v>
      </c>
      <c r="E123" s="83" t="s">
        <v>3175</v>
      </c>
      <c r="F123" s="83" t="s">
        <v>3149</v>
      </c>
      <c r="G123" s="83" t="s">
        <v>3143</v>
      </c>
      <c r="H123" s="83" t="s">
        <v>3161</v>
      </c>
      <c r="I123" s="4">
        <v>50</v>
      </c>
      <c r="J123" s="121" t="s">
        <v>3316</v>
      </c>
    </row>
    <row r="124" spans="2:10" x14ac:dyDescent="0.2">
      <c r="B124" s="82">
        <v>44068</v>
      </c>
      <c r="C124" s="94">
        <v>5307</v>
      </c>
      <c r="D124" s="94" t="s">
        <v>198</v>
      </c>
      <c r="E124" s="83" t="s">
        <v>3174</v>
      </c>
      <c r="F124" s="83" t="s">
        <v>3149</v>
      </c>
      <c r="G124" s="83" t="s">
        <v>3142</v>
      </c>
      <c r="H124" s="83" t="s">
        <v>3160</v>
      </c>
      <c r="I124" s="4">
        <v>50</v>
      </c>
      <c r="J124" s="121" t="s">
        <v>3316</v>
      </c>
    </row>
    <row r="125" spans="2:10" x14ac:dyDescent="0.2">
      <c r="B125" s="82">
        <v>44068</v>
      </c>
      <c r="C125" s="94">
        <v>5307</v>
      </c>
      <c r="D125" s="94" t="s">
        <v>198</v>
      </c>
      <c r="E125" s="83" t="s">
        <v>3173</v>
      </c>
      <c r="F125" s="83" t="s">
        <v>3149</v>
      </c>
      <c r="G125" s="83" t="s">
        <v>3141</v>
      </c>
      <c r="H125" s="83" t="s">
        <v>3159</v>
      </c>
      <c r="I125" s="4">
        <v>50</v>
      </c>
      <c r="J125" s="121" t="s">
        <v>3316</v>
      </c>
    </row>
    <row r="126" spans="2:10" x14ac:dyDescent="0.2">
      <c r="B126" s="82">
        <v>44068</v>
      </c>
      <c r="C126" s="94">
        <v>5307</v>
      </c>
      <c r="D126" s="94" t="s">
        <v>198</v>
      </c>
      <c r="E126" s="83" t="s">
        <v>3172</v>
      </c>
      <c r="F126" s="83" t="s">
        <v>3149</v>
      </c>
      <c r="G126" s="83" t="s">
        <v>3140</v>
      </c>
      <c r="H126" s="83" t="s">
        <v>3158</v>
      </c>
      <c r="I126" s="4">
        <v>50</v>
      </c>
      <c r="J126" s="121" t="s">
        <v>3316</v>
      </c>
    </row>
    <row r="127" spans="2:10" x14ac:dyDescent="0.2">
      <c r="B127" s="82">
        <v>44068</v>
      </c>
      <c r="C127" s="94">
        <v>5307</v>
      </c>
      <c r="D127" s="94" t="s">
        <v>198</v>
      </c>
      <c r="E127" s="83" t="s">
        <v>3171</v>
      </c>
      <c r="F127" s="83" t="s">
        <v>3149</v>
      </c>
      <c r="G127" s="83" t="s">
        <v>3139</v>
      </c>
      <c r="H127" s="83" t="s">
        <v>3157</v>
      </c>
      <c r="I127" s="4">
        <v>50</v>
      </c>
      <c r="J127" s="121" t="s">
        <v>3316</v>
      </c>
    </row>
    <row r="128" spans="2:10" x14ac:dyDescent="0.2">
      <c r="B128" s="82">
        <v>44068</v>
      </c>
      <c r="C128" s="94">
        <v>5307</v>
      </c>
      <c r="D128" s="94" t="s">
        <v>198</v>
      </c>
      <c r="E128" s="83" t="s">
        <v>3170</v>
      </c>
      <c r="F128" s="83" t="s">
        <v>3149</v>
      </c>
      <c r="G128" s="83" t="s">
        <v>3138</v>
      </c>
      <c r="H128" s="83" t="s">
        <v>3156</v>
      </c>
      <c r="I128" s="4">
        <v>50</v>
      </c>
      <c r="J128" s="121" t="s">
        <v>3316</v>
      </c>
    </row>
    <row r="129" spans="2:11" x14ac:dyDescent="0.2">
      <c r="B129" s="82">
        <v>44068</v>
      </c>
      <c r="C129" s="94">
        <v>5307</v>
      </c>
      <c r="D129" s="94" t="s">
        <v>198</v>
      </c>
      <c r="E129" s="83" t="s">
        <v>3169</v>
      </c>
      <c r="F129" s="83" t="s">
        <v>3149</v>
      </c>
      <c r="G129" s="83" t="s">
        <v>3137</v>
      </c>
      <c r="H129" s="83" t="s">
        <v>3155</v>
      </c>
      <c r="I129" s="4">
        <v>50</v>
      </c>
      <c r="J129" s="121" t="s">
        <v>3316</v>
      </c>
    </row>
    <row r="130" spans="2:11" x14ac:dyDescent="0.2">
      <c r="B130" s="82">
        <v>44068</v>
      </c>
      <c r="C130" s="94">
        <v>5307</v>
      </c>
      <c r="D130" s="94" t="s">
        <v>198</v>
      </c>
      <c r="E130" s="83" t="s">
        <v>3168</v>
      </c>
      <c r="F130" s="83" t="s">
        <v>3149</v>
      </c>
      <c r="G130" s="83" t="s">
        <v>3136</v>
      </c>
      <c r="H130" s="83" t="s">
        <v>3154</v>
      </c>
      <c r="I130" s="4">
        <v>50</v>
      </c>
      <c r="J130" s="121" t="s">
        <v>3316</v>
      </c>
    </row>
    <row r="131" spans="2:11" x14ac:dyDescent="0.2">
      <c r="B131" s="82">
        <v>44068</v>
      </c>
      <c r="C131" s="94">
        <v>5307</v>
      </c>
      <c r="D131" s="94" t="s">
        <v>198</v>
      </c>
      <c r="E131" s="83" t="s">
        <v>3167</v>
      </c>
      <c r="F131" s="83" t="s">
        <v>3149</v>
      </c>
      <c r="G131" s="83" t="s">
        <v>3135</v>
      </c>
      <c r="H131" s="83" t="s">
        <v>3153</v>
      </c>
      <c r="I131" s="4">
        <v>50</v>
      </c>
      <c r="J131" s="121" t="s">
        <v>3316</v>
      </c>
    </row>
    <row r="132" spans="2:11" x14ac:dyDescent="0.2">
      <c r="B132" s="82">
        <v>44068</v>
      </c>
      <c r="C132" s="94">
        <v>5307</v>
      </c>
      <c r="D132" s="94" t="s">
        <v>198</v>
      </c>
      <c r="E132" s="83" t="s">
        <v>234</v>
      </c>
      <c r="F132" s="83" t="s">
        <v>3149</v>
      </c>
      <c r="G132" s="83" t="s">
        <v>3134</v>
      </c>
      <c r="H132" s="83" t="s">
        <v>3152</v>
      </c>
      <c r="I132" s="4">
        <v>50</v>
      </c>
      <c r="J132" s="121" t="s">
        <v>3316</v>
      </c>
    </row>
    <row r="133" spans="2:11" x14ac:dyDescent="0.2">
      <c r="B133" s="82">
        <v>44068</v>
      </c>
      <c r="C133" s="94">
        <v>5307</v>
      </c>
      <c r="D133" s="94" t="s">
        <v>198</v>
      </c>
      <c r="E133" s="83" t="s">
        <v>3166</v>
      </c>
      <c r="F133" s="83" t="s">
        <v>3148</v>
      </c>
      <c r="G133" s="83" t="s">
        <v>3133</v>
      </c>
      <c r="H133" s="83" t="s">
        <v>3151</v>
      </c>
      <c r="I133" s="4">
        <v>50</v>
      </c>
      <c r="J133" s="121" t="s">
        <v>3316</v>
      </c>
    </row>
    <row r="134" spans="2:11" x14ac:dyDescent="0.2">
      <c r="B134" s="82">
        <v>44075</v>
      </c>
      <c r="C134" s="94">
        <v>5307</v>
      </c>
      <c r="D134" s="94" t="s">
        <v>198</v>
      </c>
      <c r="E134" s="83" t="s">
        <v>3165</v>
      </c>
      <c r="F134" s="83" t="s">
        <v>3147</v>
      </c>
      <c r="G134" s="83" t="s">
        <v>3132</v>
      </c>
      <c r="H134" s="83" t="s">
        <v>3150</v>
      </c>
      <c r="I134" s="4">
        <v>2400</v>
      </c>
      <c r="J134" s="121" t="s">
        <v>3316</v>
      </c>
    </row>
    <row r="135" spans="2:11" x14ac:dyDescent="0.2">
      <c r="C135" s="94"/>
      <c r="D135" s="94"/>
    </row>
    <row r="136" spans="2:11" ht="13.5" x14ac:dyDescent="0.25">
      <c r="H136" s="94" t="s">
        <v>628</v>
      </c>
      <c r="I136" s="25">
        <f>SUM(I87:I135)</f>
        <v>5230</v>
      </c>
      <c r="J136" s="123"/>
      <c r="K136" s="102"/>
    </row>
    <row r="137" spans="2:11" x14ac:dyDescent="0.2">
      <c r="H137" s="94" t="s">
        <v>629</v>
      </c>
      <c r="I137" s="4">
        <f>I84-I136</f>
        <v>19770</v>
      </c>
    </row>
    <row r="138" spans="2:11" x14ac:dyDescent="0.2">
      <c r="B138" s="96"/>
      <c r="C138" s="96"/>
      <c r="D138" s="96"/>
      <c r="E138" s="90"/>
      <c r="F138" s="90"/>
      <c r="G138" s="90"/>
      <c r="H138" s="90"/>
      <c r="I138" s="24"/>
    </row>
    <row r="139" spans="2:11" x14ac:dyDescent="0.2">
      <c r="C139" s="94"/>
      <c r="D139" s="83"/>
    </row>
    <row r="140" spans="2:11" ht="30.75" customHeight="1" x14ac:dyDescent="0.2">
      <c r="B140" s="89" t="s">
        <v>632</v>
      </c>
      <c r="C140" s="269" t="s">
        <v>8</v>
      </c>
      <c r="D140" s="269"/>
      <c r="E140" s="269"/>
      <c r="F140" s="269"/>
      <c r="G140" s="90"/>
      <c r="H140" s="91" t="s">
        <v>624</v>
      </c>
      <c r="I140" s="13">
        <v>2115</v>
      </c>
    </row>
    <row r="141" spans="2:11" x14ac:dyDescent="0.2">
      <c r="C141" s="94"/>
      <c r="D141" s="83"/>
    </row>
    <row r="142" spans="2:11" x14ac:dyDescent="0.2">
      <c r="B142" s="92" t="s">
        <v>9</v>
      </c>
      <c r="C142" s="92" t="s">
        <v>618</v>
      </c>
      <c r="D142" s="92" t="s">
        <v>619</v>
      </c>
      <c r="E142" s="93" t="s">
        <v>10</v>
      </c>
      <c r="F142" s="93" t="s">
        <v>11</v>
      </c>
      <c r="G142" s="93" t="s">
        <v>12</v>
      </c>
      <c r="H142" s="93" t="s">
        <v>13</v>
      </c>
      <c r="I142" s="23" t="s">
        <v>620</v>
      </c>
    </row>
    <row r="143" spans="2:11" x14ac:dyDescent="0.2">
      <c r="B143" s="82">
        <v>44004</v>
      </c>
      <c r="C143" s="94">
        <v>5308</v>
      </c>
      <c r="D143" s="94" t="s">
        <v>205</v>
      </c>
      <c r="E143" s="83" t="s">
        <v>199</v>
      </c>
      <c r="F143" s="83" t="s">
        <v>200</v>
      </c>
      <c r="I143" s="4">
        <v>1200</v>
      </c>
      <c r="J143" s="121" t="s">
        <v>3316</v>
      </c>
    </row>
    <row r="144" spans="2:11" x14ac:dyDescent="0.2">
      <c r="B144" s="82">
        <v>44004</v>
      </c>
      <c r="C144" s="94">
        <v>5308</v>
      </c>
      <c r="D144" s="94" t="s">
        <v>205</v>
      </c>
      <c r="E144" s="83" t="s">
        <v>199</v>
      </c>
      <c r="F144" s="83" t="s">
        <v>201</v>
      </c>
      <c r="G144" s="83" t="s">
        <v>202</v>
      </c>
      <c r="H144" s="83" t="s">
        <v>203</v>
      </c>
      <c r="I144" s="4">
        <v>165</v>
      </c>
      <c r="J144" s="121" t="s">
        <v>3316</v>
      </c>
    </row>
    <row r="145" spans="2:10" x14ac:dyDescent="0.2">
      <c r="B145" s="82">
        <v>44069</v>
      </c>
      <c r="C145" s="94">
        <v>5308</v>
      </c>
      <c r="D145" s="94" t="s">
        <v>205</v>
      </c>
      <c r="E145" s="83" t="s">
        <v>199</v>
      </c>
      <c r="F145" s="83" t="s">
        <v>204</v>
      </c>
      <c r="G145" s="83" t="s">
        <v>3183</v>
      </c>
      <c r="H145" s="83" t="s">
        <v>3182</v>
      </c>
      <c r="I145" s="4">
        <v>750</v>
      </c>
      <c r="J145" s="121" t="s">
        <v>3316</v>
      </c>
    </row>
    <row r="146" spans="2:10" x14ac:dyDescent="0.2">
      <c r="C146" s="94"/>
      <c r="D146" s="94"/>
    </row>
    <row r="147" spans="2:10" x14ac:dyDescent="0.2">
      <c r="H147" s="94" t="s">
        <v>628</v>
      </c>
      <c r="I147" s="25">
        <f>SUM(I143:I145)</f>
        <v>2115</v>
      </c>
      <c r="J147" s="120"/>
    </row>
    <row r="148" spans="2:10" x14ac:dyDescent="0.2">
      <c r="H148" s="94" t="s">
        <v>629</v>
      </c>
      <c r="I148" s="4">
        <f>I140-I147</f>
        <v>0</v>
      </c>
    </row>
    <row r="149" spans="2:10" x14ac:dyDescent="0.2">
      <c r="B149" s="96"/>
      <c r="C149" s="103"/>
      <c r="D149" s="103"/>
      <c r="E149" s="90"/>
      <c r="F149" s="90"/>
      <c r="G149" s="90"/>
      <c r="H149" s="90"/>
      <c r="I149" s="24"/>
    </row>
    <row r="150" spans="2:10" x14ac:dyDescent="0.2">
      <c r="C150" s="94"/>
      <c r="D150" s="94"/>
    </row>
    <row r="151" spans="2:10" ht="30.75" customHeight="1" x14ac:dyDescent="0.2">
      <c r="B151" s="89" t="s">
        <v>633</v>
      </c>
      <c r="C151" s="266" t="s">
        <v>636</v>
      </c>
      <c r="D151" s="266"/>
      <c r="E151" s="266"/>
      <c r="F151" s="266"/>
      <c r="G151" s="90"/>
      <c r="H151" s="91" t="s">
        <v>624</v>
      </c>
      <c r="I151" s="13">
        <v>30000</v>
      </c>
    </row>
    <row r="152" spans="2:10" x14ac:dyDescent="0.2">
      <c r="C152" s="94"/>
      <c r="D152" s="94"/>
    </row>
    <row r="153" spans="2:10" x14ac:dyDescent="0.2">
      <c r="B153" s="92" t="s">
        <v>9</v>
      </c>
      <c r="C153" s="92" t="s">
        <v>618</v>
      </c>
      <c r="D153" s="92" t="s">
        <v>619</v>
      </c>
      <c r="E153" s="93" t="s">
        <v>10</v>
      </c>
      <c r="F153" s="93" t="s">
        <v>11</v>
      </c>
      <c r="G153" s="93" t="s">
        <v>12</v>
      </c>
      <c r="H153" s="93" t="s">
        <v>13</v>
      </c>
      <c r="I153" s="23" t="s">
        <v>620</v>
      </c>
    </row>
    <row r="154" spans="2:10" x14ac:dyDescent="0.2">
      <c r="B154" s="82">
        <v>44014</v>
      </c>
      <c r="C154" s="94">
        <v>5307</v>
      </c>
      <c r="D154" s="94" t="s">
        <v>468</v>
      </c>
      <c r="E154" s="83" t="s">
        <v>206</v>
      </c>
      <c r="F154" s="83" t="s">
        <v>268</v>
      </c>
      <c r="G154" s="83" t="s">
        <v>269</v>
      </c>
      <c r="H154" s="83" t="s">
        <v>270</v>
      </c>
      <c r="I154" s="4">
        <v>100</v>
      </c>
      <c r="J154" s="121" t="s">
        <v>3316</v>
      </c>
    </row>
    <row r="155" spans="2:10" x14ac:dyDescent="0.2">
      <c r="B155" s="82">
        <v>44014</v>
      </c>
      <c r="C155" s="94">
        <v>5307</v>
      </c>
      <c r="D155" s="94" t="s">
        <v>468</v>
      </c>
      <c r="E155" s="83" t="s">
        <v>101</v>
      </c>
      <c r="F155" s="83" t="s">
        <v>268</v>
      </c>
      <c r="G155" s="83" t="s">
        <v>271</v>
      </c>
      <c r="H155" s="83" t="s">
        <v>272</v>
      </c>
      <c r="I155" s="4">
        <v>100</v>
      </c>
      <c r="J155" s="121" t="s">
        <v>3316</v>
      </c>
    </row>
    <row r="156" spans="2:10" x14ac:dyDescent="0.2">
      <c r="B156" s="82">
        <v>44014</v>
      </c>
      <c r="C156" s="94">
        <v>5307</v>
      </c>
      <c r="D156" s="94" t="s">
        <v>468</v>
      </c>
      <c r="E156" s="83" t="s">
        <v>207</v>
      </c>
      <c r="F156" s="83" t="s">
        <v>268</v>
      </c>
      <c r="G156" s="83" t="s">
        <v>273</v>
      </c>
      <c r="H156" s="83" t="s">
        <v>274</v>
      </c>
      <c r="I156" s="4">
        <v>100</v>
      </c>
      <c r="J156" s="121" t="s">
        <v>3316</v>
      </c>
    </row>
    <row r="157" spans="2:10" x14ac:dyDescent="0.2">
      <c r="B157" s="82">
        <v>44014</v>
      </c>
      <c r="C157" s="94">
        <v>5307</v>
      </c>
      <c r="D157" s="94" t="s">
        <v>468</v>
      </c>
      <c r="E157" s="83" t="s">
        <v>116</v>
      </c>
      <c r="F157" s="83" t="s">
        <v>268</v>
      </c>
      <c r="G157" s="83" t="s">
        <v>275</v>
      </c>
      <c r="H157" s="83" t="s">
        <v>276</v>
      </c>
      <c r="I157" s="4">
        <v>100</v>
      </c>
      <c r="J157" s="121" t="s">
        <v>3316</v>
      </c>
    </row>
    <row r="158" spans="2:10" x14ac:dyDescent="0.2">
      <c r="B158" s="82">
        <v>44014</v>
      </c>
      <c r="C158" s="94">
        <v>5307</v>
      </c>
      <c r="D158" s="94" t="s">
        <v>468</v>
      </c>
      <c r="E158" s="83" t="s">
        <v>208</v>
      </c>
      <c r="F158" s="83" t="s">
        <v>268</v>
      </c>
      <c r="G158" s="83" t="s">
        <v>277</v>
      </c>
      <c r="H158" s="83" t="s">
        <v>278</v>
      </c>
      <c r="I158" s="4">
        <v>100</v>
      </c>
      <c r="J158" s="121" t="s">
        <v>3316</v>
      </c>
    </row>
    <row r="159" spans="2:10" x14ac:dyDescent="0.2">
      <c r="B159" s="82">
        <v>44014</v>
      </c>
      <c r="C159" s="94">
        <v>5307</v>
      </c>
      <c r="D159" s="94" t="s">
        <v>468</v>
      </c>
      <c r="E159" s="83" t="s">
        <v>142</v>
      </c>
      <c r="F159" s="83" t="s">
        <v>268</v>
      </c>
      <c r="G159" s="83" t="s">
        <v>279</v>
      </c>
      <c r="H159" s="83" t="s">
        <v>280</v>
      </c>
      <c r="I159" s="4">
        <v>100</v>
      </c>
      <c r="J159" s="121" t="s">
        <v>3316</v>
      </c>
    </row>
    <row r="160" spans="2:10" x14ac:dyDescent="0.2">
      <c r="B160" s="82">
        <v>44014</v>
      </c>
      <c r="C160" s="94">
        <v>5307</v>
      </c>
      <c r="D160" s="94" t="s">
        <v>468</v>
      </c>
      <c r="E160" s="83" t="s">
        <v>129</v>
      </c>
      <c r="F160" s="83" t="s">
        <v>268</v>
      </c>
      <c r="G160" s="83" t="s">
        <v>281</v>
      </c>
      <c r="H160" s="83" t="s">
        <v>282</v>
      </c>
      <c r="I160" s="4">
        <v>100</v>
      </c>
      <c r="J160" s="121" t="s">
        <v>3316</v>
      </c>
    </row>
    <row r="161" spans="2:10" x14ac:dyDescent="0.2">
      <c r="B161" s="82">
        <v>44014</v>
      </c>
      <c r="C161" s="94">
        <v>5307</v>
      </c>
      <c r="D161" s="94" t="s">
        <v>468</v>
      </c>
      <c r="E161" s="83" t="s">
        <v>209</v>
      </c>
      <c r="F161" s="83" t="s">
        <v>268</v>
      </c>
      <c r="G161" s="83" t="s">
        <v>283</v>
      </c>
      <c r="H161" s="83" t="s">
        <v>284</v>
      </c>
      <c r="I161" s="4">
        <v>100</v>
      </c>
      <c r="J161" s="121" t="s">
        <v>3316</v>
      </c>
    </row>
    <row r="162" spans="2:10" x14ac:dyDescent="0.2">
      <c r="B162" s="82">
        <v>44014</v>
      </c>
      <c r="C162" s="94">
        <v>5307</v>
      </c>
      <c r="D162" s="94" t="s">
        <v>468</v>
      </c>
      <c r="E162" s="83" t="s">
        <v>132</v>
      </c>
      <c r="F162" s="83" t="s">
        <v>268</v>
      </c>
      <c r="G162" s="83" t="s">
        <v>285</v>
      </c>
      <c r="H162" s="83" t="s">
        <v>286</v>
      </c>
      <c r="I162" s="4">
        <v>100</v>
      </c>
      <c r="J162" s="121" t="s">
        <v>3316</v>
      </c>
    </row>
    <row r="163" spans="2:10" x14ac:dyDescent="0.2">
      <c r="B163" s="82">
        <v>44014</v>
      </c>
      <c r="C163" s="94">
        <v>5307</v>
      </c>
      <c r="D163" s="94" t="s">
        <v>468</v>
      </c>
      <c r="E163" s="83" t="s">
        <v>210</v>
      </c>
      <c r="F163" s="83" t="s">
        <v>268</v>
      </c>
      <c r="G163" s="83" t="s">
        <v>287</v>
      </c>
      <c r="H163" s="83" t="s">
        <v>288</v>
      </c>
      <c r="I163" s="4">
        <v>100</v>
      </c>
      <c r="J163" s="121" t="s">
        <v>3316</v>
      </c>
    </row>
    <row r="164" spans="2:10" x14ac:dyDescent="0.2">
      <c r="B164" s="82">
        <v>44014</v>
      </c>
      <c r="C164" s="94">
        <v>5307</v>
      </c>
      <c r="D164" s="94" t="s">
        <v>468</v>
      </c>
      <c r="E164" s="83" t="s">
        <v>211</v>
      </c>
      <c r="F164" s="83" t="s">
        <v>268</v>
      </c>
      <c r="G164" s="83" t="s">
        <v>289</v>
      </c>
      <c r="H164" s="83" t="s">
        <v>290</v>
      </c>
      <c r="I164" s="4">
        <v>100</v>
      </c>
      <c r="J164" s="121" t="s">
        <v>3316</v>
      </c>
    </row>
    <row r="165" spans="2:10" x14ac:dyDescent="0.2">
      <c r="B165" s="82">
        <v>44007</v>
      </c>
      <c r="C165" s="94">
        <v>5501</v>
      </c>
      <c r="D165" s="94" t="s">
        <v>468</v>
      </c>
      <c r="E165" s="83" t="s">
        <v>212</v>
      </c>
      <c r="F165" s="83" t="s">
        <v>291</v>
      </c>
      <c r="G165" s="83" t="s">
        <v>292</v>
      </c>
      <c r="H165" s="83" t="s">
        <v>293</v>
      </c>
      <c r="I165" s="4">
        <v>4200</v>
      </c>
      <c r="J165" s="121" t="s">
        <v>3316</v>
      </c>
    </row>
    <row r="166" spans="2:10" x14ac:dyDescent="0.2">
      <c r="B166" s="82">
        <v>44007</v>
      </c>
      <c r="C166" s="94">
        <v>5501</v>
      </c>
      <c r="D166" s="94" t="s">
        <v>468</v>
      </c>
      <c r="E166" s="83" t="s">
        <v>213</v>
      </c>
      <c r="F166" s="83" t="s">
        <v>291</v>
      </c>
      <c r="G166" s="83" t="s">
        <v>294</v>
      </c>
      <c r="H166" s="83" t="s">
        <v>295</v>
      </c>
      <c r="I166" s="4">
        <v>4200</v>
      </c>
      <c r="J166" s="121" t="s">
        <v>3316</v>
      </c>
    </row>
    <row r="167" spans="2:10" x14ac:dyDescent="0.2">
      <c r="B167" s="82">
        <v>44022</v>
      </c>
      <c r="C167" s="94">
        <v>5307</v>
      </c>
      <c r="D167" s="94" t="s">
        <v>468</v>
      </c>
      <c r="E167" s="83" t="s">
        <v>101</v>
      </c>
      <c r="F167" s="83" t="s">
        <v>296</v>
      </c>
      <c r="G167" s="83" t="s">
        <v>297</v>
      </c>
      <c r="H167" s="83" t="s">
        <v>298</v>
      </c>
      <c r="I167" s="4">
        <v>240</v>
      </c>
      <c r="J167" s="121" t="s">
        <v>3316</v>
      </c>
    </row>
    <row r="168" spans="2:10" x14ac:dyDescent="0.2">
      <c r="B168" s="82">
        <v>44034</v>
      </c>
      <c r="C168" s="94">
        <v>5307</v>
      </c>
      <c r="D168" s="94" t="s">
        <v>468</v>
      </c>
      <c r="E168" s="83" t="s">
        <v>214</v>
      </c>
      <c r="F168" s="83" t="s">
        <v>296</v>
      </c>
      <c r="G168" s="83" t="s">
        <v>299</v>
      </c>
      <c r="H168" s="83" t="s">
        <v>300</v>
      </c>
      <c r="I168" s="4">
        <v>50</v>
      </c>
      <c r="J168" s="121" t="s">
        <v>3316</v>
      </c>
    </row>
    <row r="169" spans="2:10" x14ac:dyDescent="0.2">
      <c r="B169" s="82">
        <v>44035</v>
      </c>
      <c r="C169" s="94">
        <v>5307</v>
      </c>
      <c r="D169" s="94" t="s">
        <v>468</v>
      </c>
      <c r="E169" s="83" t="s">
        <v>215</v>
      </c>
      <c r="F169" s="83" t="s">
        <v>301</v>
      </c>
      <c r="G169" s="83" t="s">
        <v>302</v>
      </c>
      <c r="H169" s="83" t="s">
        <v>303</v>
      </c>
      <c r="I169" s="4">
        <v>220</v>
      </c>
      <c r="J169" s="121" t="s">
        <v>3316</v>
      </c>
    </row>
    <row r="170" spans="2:10" x14ac:dyDescent="0.2">
      <c r="B170" s="82">
        <v>44039</v>
      </c>
      <c r="C170" s="94">
        <v>5307</v>
      </c>
      <c r="D170" s="94" t="s">
        <v>468</v>
      </c>
      <c r="E170" s="83" t="s">
        <v>216</v>
      </c>
      <c r="F170" s="83" t="s">
        <v>296</v>
      </c>
      <c r="G170" s="83" t="s">
        <v>304</v>
      </c>
      <c r="H170" s="83" t="s">
        <v>305</v>
      </c>
      <c r="I170" s="4">
        <v>50</v>
      </c>
      <c r="J170" s="121" t="s">
        <v>3316</v>
      </c>
    </row>
    <row r="171" spans="2:10" x14ac:dyDescent="0.2">
      <c r="B171" s="82">
        <v>44039</v>
      </c>
      <c r="C171" s="94">
        <v>5307</v>
      </c>
      <c r="D171" s="94" t="s">
        <v>468</v>
      </c>
      <c r="E171" s="83" t="s">
        <v>217</v>
      </c>
      <c r="F171" s="83" t="s">
        <v>296</v>
      </c>
      <c r="G171" s="83" t="s">
        <v>306</v>
      </c>
      <c r="H171" s="83" t="s">
        <v>307</v>
      </c>
      <c r="I171" s="4">
        <v>100</v>
      </c>
      <c r="J171" s="121" t="s">
        <v>3316</v>
      </c>
    </row>
    <row r="172" spans="2:10" x14ac:dyDescent="0.2">
      <c r="B172" s="82">
        <v>44039</v>
      </c>
      <c r="C172" s="94">
        <v>5307</v>
      </c>
      <c r="D172" s="94" t="s">
        <v>468</v>
      </c>
      <c r="E172" s="83" t="s">
        <v>218</v>
      </c>
      <c r="F172" s="83" t="s">
        <v>296</v>
      </c>
      <c r="G172" s="83" t="s">
        <v>308</v>
      </c>
      <c r="H172" s="83" t="s">
        <v>309</v>
      </c>
      <c r="I172" s="4">
        <v>100</v>
      </c>
      <c r="J172" s="121" t="s">
        <v>3316</v>
      </c>
    </row>
    <row r="173" spans="2:10" x14ac:dyDescent="0.2">
      <c r="B173" s="82">
        <v>44039</v>
      </c>
      <c r="C173" s="94">
        <v>5307</v>
      </c>
      <c r="D173" s="94" t="s">
        <v>468</v>
      </c>
      <c r="E173" s="83" t="s">
        <v>219</v>
      </c>
      <c r="F173" s="83" t="s">
        <v>296</v>
      </c>
      <c r="G173" s="83" t="s">
        <v>310</v>
      </c>
      <c r="H173" s="83" t="s">
        <v>311</v>
      </c>
      <c r="I173" s="4">
        <v>100</v>
      </c>
      <c r="J173" s="121" t="s">
        <v>3316</v>
      </c>
    </row>
    <row r="174" spans="2:10" x14ac:dyDescent="0.2">
      <c r="B174" s="82">
        <v>44039</v>
      </c>
      <c r="C174" s="94">
        <v>5307</v>
      </c>
      <c r="D174" s="94" t="s">
        <v>468</v>
      </c>
      <c r="E174" s="83" t="s">
        <v>220</v>
      </c>
      <c r="F174" s="83" t="s">
        <v>296</v>
      </c>
      <c r="G174" s="83" t="s">
        <v>312</v>
      </c>
      <c r="H174" s="83" t="s">
        <v>313</v>
      </c>
      <c r="I174" s="4">
        <v>100</v>
      </c>
      <c r="J174" s="121" t="s">
        <v>3316</v>
      </c>
    </row>
    <row r="175" spans="2:10" x14ac:dyDescent="0.2">
      <c r="B175" s="82">
        <v>44039</v>
      </c>
      <c r="C175" s="94">
        <v>5307</v>
      </c>
      <c r="D175" s="94" t="s">
        <v>468</v>
      </c>
      <c r="E175" s="83" t="s">
        <v>221</v>
      </c>
      <c r="F175" s="83" t="s">
        <v>296</v>
      </c>
      <c r="G175" s="83" t="s">
        <v>314</v>
      </c>
      <c r="H175" s="83" t="s">
        <v>315</v>
      </c>
      <c r="I175" s="4">
        <v>50</v>
      </c>
      <c r="J175" s="121" t="s">
        <v>3316</v>
      </c>
    </row>
    <row r="176" spans="2:10" x14ac:dyDescent="0.2">
      <c r="B176" s="82">
        <v>44039</v>
      </c>
      <c r="C176" s="94">
        <v>5307</v>
      </c>
      <c r="D176" s="94" t="s">
        <v>468</v>
      </c>
      <c r="E176" s="83" t="s">
        <v>222</v>
      </c>
      <c r="F176" s="83" t="s">
        <v>296</v>
      </c>
      <c r="G176" s="83" t="s">
        <v>316</v>
      </c>
      <c r="H176" s="83" t="s">
        <v>317</v>
      </c>
      <c r="I176" s="4">
        <v>100</v>
      </c>
      <c r="J176" s="121" t="s">
        <v>3316</v>
      </c>
    </row>
    <row r="177" spans="2:10" x14ac:dyDescent="0.2">
      <c r="B177" s="82">
        <v>44039</v>
      </c>
      <c r="C177" s="94">
        <v>5307</v>
      </c>
      <c r="D177" s="94" t="s">
        <v>468</v>
      </c>
      <c r="E177" s="83" t="s">
        <v>223</v>
      </c>
      <c r="F177" s="83" t="s">
        <v>296</v>
      </c>
      <c r="G177" s="83" t="s">
        <v>318</v>
      </c>
      <c r="H177" s="83" t="s">
        <v>319</v>
      </c>
      <c r="I177" s="4">
        <v>100</v>
      </c>
      <c r="J177" s="121" t="s">
        <v>3316</v>
      </c>
    </row>
    <row r="178" spans="2:10" x14ac:dyDescent="0.2">
      <c r="B178" s="82">
        <v>44039</v>
      </c>
      <c r="C178" s="94">
        <v>5307</v>
      </c>
      <c r="D178" s="94" t="s">
        <v>468</v>
      </c>
      <c r="E178" s="83" t="s">
        <v>224</v>
      </c>
      <c r="F178" s="83" t="s">
        <v>296</v>
      </c>
      <c r="G178" s="83" t="s">
        <v>320</v>
      </c>
      <c r="H178" s="83" t="s">
        <v>321</v>
      </c>
      <c r="I178" s="4">
        <v>100</v>
      </c>
      <c r="J178" s="121" t="s">
        <v>3316</v>
      </c>
    </row>
    <row r="179" spans="2:10" x14ac:dyDescent="0.2">
      <c r="B179" s="82">
        <v>44039</v>
      </c>
      <c r="C179" s="94">
        <v>5307</v>
      </c>
      <c r="D179" s="94" t="s">
        <v>468</v>
      </c>
      <c r="E179" s="83" t="s">
        <v>225</v>
      </c>
      <c r="F179" s="83" t="s">
        <v>296</v>
      </c>
      <c r="G179" s="83" t="s">
        <v>322</v>
      </c>
      <c r="H179" s="83" t="s">
        <v>323</v>
      </c>
      <c r="I179" s="4">
        <v>50</v>
      </c>
      <c r="J179" s="121" t="s">
        <v>3316</v>
      </c>
    </row>
    <row r="180" spans="2:10" x14ac:dyDescent="0.2">
      <c r="B180" s="82">
        <v>44039</v>
      </c>
      <c r="C180" s="94">
        <v>5307</v>
      </c>
      <c r="D180" s="94" t="s">
        <v>468</v>
      </c>
      <c r="E180" s="83" t="s">
        <v>226</v>
      </c>
      <c r="F180" s="83" t="s">
        <v>296</v>
      </c>
      <c r="G180" s="83" t="s">
        <v>324</v>
      </c>
      <c r="H180" s="83" t="s">
        <v>325</v>
      </c>
      <c r="I180" s="4">
        <v>50</v>
      </c>
      <c r="J180" s="121" t="s">
        <v>3316</v>
      </c>
    </row>
    <row r="181" spans="2:10" x14ac:dyDescent="0.2">
      <c r="B181" s="82">
        <v>44039</v>
      </c>
      <c r="C181" s="94">
        <v>5307</v>
      </c>
      <c r="D181" s="94" t="s">
        <v>468</v>
      </c>
      <c r="E181" s="83" t="s">
        <v>227</v>
      </c>
      <c r="F181" s="83" t="s">
        <v>296</v>
      </c>
      <c r="G181" s="83" t="s">
        <v>326</v>
      </c>
      <c r="H181" s="83" t="s">
        <v>327</v>
      </c>
      <c r="I181" s="4">
        <v>100</v>
      </c>
      <c r="J181" s="121" t="s">
        <v>3316</v>
      </c>
    </row>
    <row r="182" spans="2:10" x14ac:dyDescent="0.2">
      <c r="B182" s="82">
        <v>44039</v>
      </c>
      <c r="C182" s="94">
        <v>5307</v>
      </c>
      <c r="D182" s="94" t="s">
        <v>468</v>
      </c>
      <c r="E182" s="83" t="s">
        <v>215</v>
      </c>
      <c r="F182" s="83" t="s">
        <v>296</v>
      </c>
      <c r="G182" s="83" t="s">
        <v>328</v>
      </c>
      <c r="H182" s="83" t="s">
        <v>329</v>
      </c>
      <c r="I182" s="4">
        <v>100</v>
      </c>
      <c r="J182" s="121" t="s">
        <v>3316</v>
      </c>
    </row>
    <row r="183" spans="2:10" x14ac:dyDescent="0.2">
      <c r="B183" s="82">
        <v>44039</v>
      </c>
      <c r="C183" s="94">
        <v>5307</v>
      </c>
      <c r="D183" s="94" t="s">
        <v>468</v>
      </c>
      <c r="E183" s="83" t="s">
        <v>228</v>
      </c>
      <c r="F183" s="83" t="s">
        <v>296</v>
      </c>
      <c r="G183" s="83" t="s">
        <v>330</v>
      </c>
      <c r="H183" s="83" t="s">
        <v>331</v>
      </c>
      <c r="I183" s="4">
        <v>50</v>
      </c>
      <c r="J183" s="121" t="s">
        <v>3316</v>
      </c>
    </row>
    <row r="184" spans="2:10" x14ac:dyDescent="0.2">
      <c r="B184" s="82">
        <v>44039</v>
      </c>
      <c r="C184" s="94">
        <v>5307</v>
      </c>
      <c r="D184" s="94" t="s">
        <v>468</v>
      </c>
      <c r="E184" s="83" t="s">
        <v>229</v>
      </c>
      <c r="F184" s="83" t="s">
        <v>296</v>
      </c>
      <c r="G184" s="83" t="s">
        <v>332</v>
      </c>
      <c r="H184" s="83" t="s">
        <v>333</v>
      </c>
      <c r="I184" s="4">
        <v>50</v>
      </c>
      <c r="J184" s="121" t="s">
        <v>3316</v>
      </c>
    </row>
    <row r="185" spans="2:10" x14ac:dyDescent="0.2">
      <c r="B185" s="82">
        <v>44039</v>
      </c>
      <c r="C185" s="94">
        <v>5307</v>
      </c>
      <c r="D185" s="94" t="s">
        <v>468</v>
      </c>
      <c r="E185" s="83" t="s">
        <v>230</v>
      </c>
      <c r="F185" s="83" t="s">
        <v>296</v>
      </c>
      <c r="G185" s="83" t="s">
        <v>334</v>
      </c>
      <c r="H185" s="83" t="s">
        <v>335</v>
      </c>
      <c r="I185" s="4">
        <v>50</v>
      </c>
      <c r="J185" s="121" t="s">
        <v>3316</v>
      </c>
    </row>
    <row r="186" spans="2:10" x14ac:dyDescent="0.2">
      <c r="B186" s="82">
        <v>44039</v>
      </c>
      <c r="C186" s="94">
        <v>5307</v>
      </c>
      <c r="D186" s="94" t="s">
        <v>468</v>
      </c>
      <c r="E186" s="83" t="s">
        <v>231</v>
      </c>
      <c r="F186" s="83" t="s">
        <v>296</v>
      </c>
      <c r="G186" s="83" t="s">
        <v>336</v>
      </c>
      <c r="H186" s="83" t="s">
        <v>337</v>
      </c>
      <c r="I186" s="4">
        <v>50</v>
      </c>
      <c r="J186" s="121" t="s">
        <v>3316</v>
      </c>
    </row>
    <row r="187" spans="2:10" x14ac:dyDescent="0.2">
      <c r="B187" s="82">
        <v>44039</v>
      </c>
      <c r="C187" s="94">
        <v>5307</v>
      </c>
      <c r="D187" s="94" t="s">
        <v>468</v>
      </c>
      <c r="E187" s="83" t="s">
        <v>232</v>
      </c>
      <c r="F187" s="83" t="s">
        <v>296</v>
      </c>
      <c r="G187" s="83" t="s">
        <v>338</v>
      </c>
      <c r="H187" s="83" t="s">
        <v>339</v>
      </c>
      <c r="I187" s="4">
        <v>50</v>
      </c>
      <c r="J187" s="121" t="s">
        <v>3316</v>
      </c>
    </row>
    <row r="188" spans="2:10" x14ac:dyDescent="0.2">
      <c r="B188" s="82">
        <v>44039</v>
      </c>
      <c r="C188" s="94">
        <v>5307</v>
      </c>
      <c r="D188" s="94" t="s">
        <v>468</v>
      </c>
      <c r="E188" s="83" t="s">
        <v>233</v>
      </c>
      <c r="F188" s="83" t="s">
        <v>296</v>
      </c>
      <c r="G188" s="83" t="s">
        <v>340</v>
      </c>
      <c r="H188" s="83" t="s">
        <v>341</v>
      </c>
      <c r="I188" s="4">
        <v>50</v>
      </c>
      <c r="J188" s="121" t="s">
        <v>3316</v>
      </c>
    </row>
    <row r="189" spans="2:10" x14ac:dyDescent="0.2">
      <c r="B189" s="82">
        <v>44039</v>
      </c>
      <c r="C189" s="94">
        <v>5307</v>
      </c>
      <c r="D189" s="94" t="s">
        <v>468</v>
      </c>
      <c r="E189" s="83" t="s">
        <v>228</v>
      </c>
      <c r="F189" s="83" t="s">
        <v>296</v>
      </c>
      <c r="G189" s="83" t="s">
        <v>342</v>
      </c>
      <c r="H189" s="83" t="s">
        <v>331</v>
      </c>
      <c r="I189" s="4">
        <v>50</v>
      </c>
      <c r="J189" s="121" t="s">
        <v>3316</v>
      </c>
    </row>
    <row r="190" spans="2:10" x14ac:dyDescent="0.2">
      <c r="B190" s="82">
        <v>44039</v>
      </c>
      <c r="C190" s="94">
        <v>5307</v>
      </c>
      <c r="D190" s="94" t="s">
        <v>468</v>
      </c>
      <c r="E190" s="83" t="s">
        <v>229</v>
      </c>
      <c r="F190" s="83" t="s">
        <v>296</v>
      </c>
      <c r="G190" s="83" t="s">
        <v>343</v>
      </c>
      <c r="H190" s="83" t="s">
        <v>333</v>
      </c>
      <c r="I190" s="4">
        <v>50</v>
      </c>
      <c r="J190" s="121" t="s">
        <v>3316</v>
      </c>
    </row>
    <row r="191" spans="2:10" x14ac:dyDescent="0.2">
      <c r="B191" s="82">
        <v>44039</v>
      </c>
      <c r="C191" s="94">
        <v>5307</v>
      </c>
      <c r="D191" s="94" t="s">
        <v>468</v>
      </c>
      <c r="E191" s="83" t="s">
        <v>230</v>
      </c>
      <c r="F191" s="83" t="s">
        <v>296</v>
      </c>
      <c r="G191" s="83" t="s">
        <v>344</v>
      </c>
      <c r="H191" s="83" t="s">
        <v>335</v>
      </c>
      <c r="I191" s="4">
        <v>50</v>
      </c>
      <c r="J191" s="121" t="s">
        <v>3316</v>
      </c>
    </row>
    <row r="192" spans="2:10" x14ac:dyDescent="0.2">
      <c r="B192" s="82">
        <v>44039</v>
      </c>
      <c r="C192" s="94">
        <v>5307</v>
      </c>
      <c r="D192" s="94" t="s">
        <v>468</v>
      </c>
      <c r="E192" s="83" t="s">
        <v>233</v>
      </c>
      <c r="F192" s="83" t="s">
        <v>296</v>
      </c>
      <c r="G192" s="83" t="s">
        <v>345</v>
      </c>
      <c r="H192" s="83" t="s">
        <v>341</v>
      </c>
      <c r="I192" s="4">
        <v>50</v>
      </c>
      <c r="J192" s="121" t="s">
        <v>3316</v>
      </c>
    </row>
    <row r="193" spans="2:10" x14ac:dyDescent="0.2">
      <c r="B193" s="82">
        <v>44039</v>
      </c>
      <c r="C193" s="94">
        <v>5307</v>
      </c>
      <c r="D193" s="94" t="s">
        <v>468</v>
      </c>
      <c r="E193" s="83" t="s">
        <v>232</v>
      </c>
      <c r="F193" s="83" t="s">
        <v>296</v>
      </c>
      <c r="G193" s="83" t="s">
        <v>346</v>
      </c>
      <c r="H193" s="83" t="s">
        <v>339</v>
      </c>
      <c r="I193" s="4">
        <v>50</v>
      </c>
      <c r="J193" s="121" t="s">
        <v>3316</v>
      </c>
    </row>
    <row r="194" spans="2:10" x14ac:dyDescent="0.2">
      <c r="B194" s="82">
        <v>44042</v>
      </c>
      <c r="C194" s="94">
        <v>5307</v>
      </c>
      <c r="D194" s="94" t="s">
        <v>468</v>
      </c>
      <c r="E194" s="83" t="s">
        <v>87</v>
      </c>
      <c r="F194" s="83" t="s">
        <v>296</v>
      </c>
      <c r="G194" s="83" t="s">
        <v>347</v>
      </c>
      <c r="H194" s="83" t="s">
        <v>348</v>
      </c>
      <c r="I194" s="4">
        <v>50</v>
      </c>
      <c r="J194" s="121" t="s">
        <v>3316</v>
      </c>
    </row>
    <row r="195" spans="2:10" x14ac:dyDescent="0.2">
      <c r="B195" s="82">
        <v>44035</v>
      </c>
      <c r="C195" s="94">
        <v>5307</v>
      </c>
      <c r="D195" s="94" t="s">
        <v>468</v>
      </c>
      <c r="E195" s="83" t="s">
        <v>234</v>
      </c>
      <c r="F195" s="83" t="s">
        <v>296</v>
      </c>
      <c r="G195" s="83" t="s">
        <v>349</v>
      </c>
      <c r="H195" s="83" t="s">
        <v>350</v>
      </c>
      <c r="I195" s="4">
        <v>50</v>
      </c>
      <c r="J195" s="121" t="s">
        <v>3316</v>
      </c>
    </row>
    <row r="196" spans="2:10" x14ac:dyDescent="0.2">
      <c r="B196" s="82">
        <v>44035</v>
      </c>
      <c r="C196" s="94">
        <v>5307</v>
      </c>
      <c r="D196" s="94" t="s">
        <v>468</v>
      </c>
      <c r="E196" s="83" t="s">
        <v>235</v>
      </c>
      <c r="F196" s="83" t="s">
        <v>296</v>
      </c>
      <c r="G196" s="83" t="s">
        <v>351</v>
      </c>
      <c r="H196" s="83" t="s">
        <v>352</v>
      </c>
      <c r="I196" s="4">
        <v>50</v>
      </c>
      <c r="J196" s="121" t="s">
        <v>3316</v>
      </c>
    </row>
    <row r="197" spans="2:10" x14ac:dyDescent="0.2">
      <c r="B197" s="82">
        <v>44042</v>
      </c>
      <c r="C197" s="94">
        <v>5307</v>
      </c>
      <c r="D197" s="94" t="s">
        <v>468</v>
      </c>
      <c r="E197" s="83" t="s">
        <v>236</v>
      </c>
      <c r="F197" s="83" t="s">
        <v>296</v>
      </c>
      <c r="G197" s="83" t="s">
        <v>353</v>
      </c>
      <c r="H197" s="83" t="s">
        <v>354</v>
      </c>
      <c r="I197" s="4">
        <v>50</v>
      </c>
      <c r="J197" s="121" t="s">
        <v>3316</v>
      </c>
    </row>
    <row r="198" spans="2:10" x14ac:dyDescent="0.2">
      <c r="B198" s="82">
        <v>44042</v>
      </c>
      <c r="C198" s="94">
        <v>5307</v>
      </c>
      <c r="D198" s="94" t="s">
        <v>468</v>
      </c>
      <c r="E198" s="83" t="s">
        <v>236</v>
      </c>
      <c r="F198" s="83" t="s">
        <v>296</v>
      </c>
      <c r="G198" s="83" t="s">
        <v>355</v>
      </c>
      <c r="H198" s="83" t="s">
        <v>354</v>
      </c>
      <c r="I198" s="4">
        <v>50</v>
      </c>
      <c r="J198" s="121" t="s">
        <v>3316</v>
      </c>
    </row>
    <row r="199" spans="2:10" x14ac:dyDescent="0.2">
      <c r="B199" s="82">
        <v>44042</v>
      </c>
      <c r="C199" s="94">
        <v>5307</v>
      </c>
      <c r="D199" s="94" t="s">
        <v>468</v>
      </c>
      <c r="E199" s="83" t="s">
        <v>237</v>
      </c>
      <c r="F199" s="83" t="s">
        <v>296</v>
      </c>
      <c r="G199" s="83" t="s">
        <v>356</v>
      </c>
      <c r="H199" s="83" t="s">
        <v>357</v>
      </c>
      <c r="I199" s="4">
        <v>50</v>
      </c>
      <c r="J199" s="121" t="s">
        <v>3316</v>
      </c>
    </row>
    <row r="200" spans="2:10" x14ac:dyDescent="0.2">
      <c r="B200" s="82">
        <v>44042</v>
      </c>
      <c r="C200" s="94">
        <v>5307</v>
      </c>
      <c r="D200" s="94" t="s">
        <v>468</v>
      </c>
      <c r="E200" s="83" t="s">
        <v>237</v>
      </c>
      <c r="F200" s="83" t="s">
        <v>296</v>
      </c>
      <c r="G200" s="83" t="s">
        <v>358</v>
      </c>
      <c r="H200" s="83" t="s">
        <v>357</v>
      </c>
      <c r="I200" s="4">
        <v>50</v>
      </c>
      <c r="J200" s="121" t="s">
        <v>3316</v>
      </c>
    </row>
    <row r="201" spans="2:10" x14ac:dyDescent="0.2">
      <c r="B201" s="82">
        <v>44042</v>
      </c>
      <c r="C201" s="94">
        <v>5307</v>
      </c>
      <c r="D201" s="94" t="s">
        <v>468</v>
      </c>
      <c r="E201" s="83" t="s">
        <v>238</v>
      </c>
      <c r="F201" s="83" t="s">
        <v>296</v>
      </c>
      <c r="G201" s="83" t="s">
        <v>359</v>
      </c>
      <c r="H201" s="83" t="s">
        <v>360</v>
      </c>
      <c r="I201" s="4">
        <v>50</v>
      </c>
      <c r="J201" s="121" t="s">
        <v>3316</v>
      </c>
    </row>
    <row r="202" spans="2:10" x14ac:dyDescent="0.2">
      <c r="B202" s="82">
        <v>44042</v>
      </c>
      <c r="C202" s="94">
        <v>5307</v>
      </c>
      <c r="D202" s="94" t="s">
        <v>468</v>
      </c>
      <c r="E202" s="83" t="s">
        <v>238</v>
      </c>
      <c r="F202" s="83" t="s">
        <v>296</v>
      </c>
      <c r="G202" s="83" t="s">
        <v>361</v>
      </c>
      <c r="H202" s="83" t="s">
        <v>360</v>
      </c>
      <c r="I202" s="4">
        <v>50</v>
      </c>
      <c r="J202" s="121" t="s">
        <v>3316</v>
      </c>
    </row>
    <row r="203" spans="2:10" x14ac:dyDescent="0.2">
      <c r="B203" s="82">
        <v>44042</v>
      </c>
      <c r="C203" s="94">
        <v>5307</v>
      </c>
      <c r="D203" s="94" t="s">
        <v>468</v>
      </c>
      <c r="E203" s="83" t="s">
        <v>239</v>
      </c>
      <c r="F203" s="83" t="s">
        <v>296</v>
      </c>
      <c r="G203" s="83" t="s">
        <v>362</v>
      </c>
      <c r="H203" s="83" t="s">
        <v>363</v>
      </c>
      <c r="I203" s="4">
        <v>50</v>
      </c>
      <c r="J203" s="121" t="s">
        <v>3316</v>
      </c>
    </row>
    <row r="204" spans="2:10" x14ac:dyDescent="0.2">
      <c r="B204" s="82">
        <v>44042</v>
      </c>
      <c r="C204" s="94">
        <v>5307</v>
      </c>
      <c r="D204" s="94" t="s">
        <v>468</v>
      </c>
      <c r="E204" s="83" t="s">
        <v>239</v>
      </c>
      <c r="F204" s="83" t="s">
        <v>296</v>
      </c>
      <c r="G204" s="83" t="s">
        <v>364</v>
      </c>
      <c r="H204" s="83" t="s">
        <v>363</v>
      </c>
      <c r="I204" s="4">
        <v>50</v>
      </c>
      <c r="J204" s="121" t="s">
        <v>3316</v>
      </c>
    </row>
    <row r="205" spans="2:10" x14ac:dyDescent="0.2">
      <c r="B205" s="82">
        <v>44042</v>
      </c>
      <c r="C205" s="94">
        <v>5307</v>
      </c>
      <c r="D205" s="94" t="s">
        <v>468</v>
      </c>
      <c r="E205" s="83" t="s">
        <v>240</v>
      </c>
      <c r="F205" s="83" t="s">
        <v>296</v>
      </c>
      <c r="G205" s="83" t="s">
        <v>365</v>
      </c>
      <c r="H205" s="83" t="s">
        <v>366</v>
      </c>
      <c r="I205" s="4">
        <v>50</v>
      </c>
      <c r="J205" s="121" t="s">
        <v>3316</v>
      </c>
    </row>
    <row r="206" spans="2:10" x14ac:dyDescent="0.2">
      <c r="B206" s="82">
        <v>44042</v>
      </c>
      <c r="C206" s="94">
        <v>5307</v>
      </c>
      <c r="D206" s="94" t="s">
        <v>468</v>
      </c>
      <c r="E206" s="83" t="s">
        <v>240</v>
      </c>
      <c r="F206" s="83" t="s">
        <v>296</v>
      </c>
      <c r="G206" s="83" t="s">
        <v>367</v>
      </c>
      <c r="H206" s="83" t="s">
        <v>366</v>
      </c>
      <c r="I206" s="4">
        <v>50</v>
      </c>
      <c r="J206" s="121" t="s">
        <v>3316</v>
      </c>
    </row>
    <row r="207" spans="2:10" x14ac:dyDescent="0.2">
      <c r="B207" s="82">
        <v>44042</v>
      </c>
      <c r="C207" s="94">
        <v>5307</v>
      </c>
      <c r="D207" s="94" t="s">
        <v>468</v>
      </c>
      <c r="E207" s="83" t="s">
        <v>241</v>
      </c>
      <c r="F207" s="83" t="s">
        <v>296</v>
      </c>
      <c r="G207" s="83" t="s">
        <v>368</v>
      </c>
      <c r="H207" s="83" t="s">
        <v>369</v>
      </c>
      <c r="I207" s="4">
        <v>50</v>
      </c>
      <c r="J207" s="121" t="s">
        <v>3316</v>
      </c>
    </row>
    <row r="208" spans="2:10" x14ac:dyDescent="0.2">
      <c r="B208" s="82">
        <v>44042</v>
      </c>
      <c r="C208" s="94">
        <v>5307</v>
      </c>
      <c r="D208" s="94" t="s">
        <v>468</v>
      </c>
      <c r="E208" s="83" t="s">
        <v>241</v>
      </c>
      <c r="F208" s="83" t="s">
        <v>296</v>
      </c>
      <c r="G208" s="83" t="s">
        <v>370</v>
      </c>
      <c r="H208" s="83" t="s">
        <v>371</v>
      </c>
      <c r="I208" s="4">
        <v>50</v>
      </c>
      <c r="J208" s="121" t="s">
        <v>3316</v>
      </c>
    </row>
    <row r="209" spans="2:10" x14ac:dyDescent="0.2">
      <c r="B209" s="82">
        <v>44042</v>
      </c>
      <c r="C209" s="94">
        <v>5307</v>
      </c>
      <c r="D209" s="94" t="s">
        <v>468</v>
      </c>
      <c r="E209" s="83" t="s">
        <v>242</v>
      </c>
      <c r="F209" s="83" t="s">
        <v>296</v>
      </c>
      <c r="G209" s="83" t="s">
        <v>372</v>
      </c>
      <c r="H209" s="83" t="s">
        <v>373</v>
      </c>
      <c r="I209" s="4">
        <v>50</v>
      </c>
      <c r="J209" s="121" t="s">
        <v>3316</v>
      </c>
    </row>
    <row r="210" spans="2:10" x14ac:dyDescent="0.2">
      <c r="B210" s="82">
        <v>44042</v>
      </c>
      <c r="C210" s="94">
        <v>5307</v>
      </c>
      <c r="D210" s="94" t="s">
        <v>468</v>
      </c>
      <c r="E210" s="83" t="s">
        <v>242</v>
      </c>
      <c r="F210" s="83" t="s">
        <v>296</v>
      </c>
      <c r="G210" s="83" t="s">
        <v>374</v>
      </c>
      <c r="H210" s="83" t="s">
        <v>373</v>
      </c>
      <c r="I210" s="4">
        <v>50</v>
      </c>
      <c r="J210" s="121" t="s">
        <v>3316</v>
      </c>
    </row>
    <row r="211" spans="2:10" x14ac:dyDescent="0.2">
      <c r="B211" s="82">
        <v>44042</v>
      </c>
      <c r="C211" s="94">
        <v>5307</v>
      </c>
      <c r="D211" s="94" t="s">
        <v>468</v>
      </c>
      <c r="E211" s="83" t="s">
        <v>142</v>
      </c>
      <c r="F211" s="83" t="s">
        <v>296</v>
      </c>
      <c r="G211" s="83" t="s">
        <v>375</v>
      </c>
      <c r="H211" s="83" t="s">
        <v>376</v>
      </c>
      <c r="I211" s="4">
        <v>160</v>
      </c>
      <c r="J211" s="121" t="s">
        <v>3316</v>
      </c>
    </row>
    <row r="212" spans="2:10" x14ac:dyDescent="0.2">
      <c r="B212" s="82">
        <v>44046</v>
      </c>
      <c r="C212" s="94">
        <v>5307</v>
      </c>
      <c r="D212" s="94" t="s">
        <v>468</v>
      </c>
      <c r="E212" s="83" t="s">
        <v>209</v>
      </c>
      <c r="F212" s="83" t="s">
        <v>301</v>
      </c>
      <c r="G212" s="83" t="s">
        <v>377</v>
      </c>
      <c r="H212" s="83" t="s">
        <v>378</v>
      </c>
      <c r="I212" s="4">
        <v>280</v>
      </c>
      <c r="J212" s="121" t="s">
        <v>3316</v>
      </c>
    </row>
    <row r="213" spans="2:10" x14ac:dyDescent="0.2">
      <c r="B213" s="82">
        <v>44042</v>
      </c>
      <c r="C213" s="94">
        <v>5307</v>
      </c>
      <c r="D213" s="94" t="s">
        <v>468</v>
      </c>
      <c r="E213" s="83" t="s">
        <v>243</v>
      </c>
      <c r="F213" s="83" t="s">
        <v>296</v>
      </c>
      <c r="G213" s="83" t="s">
        <v>379</v>
      </c>
      <c r="H213" s="83" t="s">
        <v>380</v>
      </c>
      <c r="I213" s="4">
        <v>100</v>
      </c>
      <c r="J213" s="121" t="s">
        <v>3316</v>
      </c>
    </row>
    <row r="214" spans="2:10" x14ac:dyDescent="0.2">
      <c r="B214" s="82">
        <v>44048</v>
      </c>
      <c r="C214" s="94">
        <v>5307</v>
      </c>
      <c r="D214" s="94" t="s">
        <v>468</v>
      </c>
      <c r="E214" s="83" t="s">
        <v>206</v>
      </c>
      <c r="F214" s="83" t="s">
        <v>296</v>
      </c>
      <c r="G214" s="83" t="s">
        <v>381</v>
      </c>
      <c r="H214" s="83" t="s">
        <v>382</v>
      </c>
      <c r="I214" s="4">
        <v>100</v>
      </c>
      <c r="J214" s="121" t="s">
        <v>3316</v>
      </c>
    </row>
    <row r="215" spans="2:10" x14ac:dyDescent="0.2">
      <c r="B215" s="82">
        <v>44014</v>
      </c>
      <c r="C215" s="94">
        <v>5307</v>
      </c>
      <c r="D215" s="94" t="s">
        <v>468</v>
      </c>
      <c r="E215" s="83" t="s">
        <v>207</v>
      </c>
      <c r="F215" s="83" t="s">
        <v>296</v>
      </c>
      <c r="G215" s="83" t="s">
        <v>383</v>
      </c>
      <c r="H215" s="83" t="s">
        <v>384</v>
      </c>
      <c r="I215" s="4">
        <v>50</v>
      </c>
      <c r="J215" s="121" t="s">
        <v>3316</v>
      </c>
    </row>
    <row r="216" spans="2:10" x14ac:dyDescent="0.2">
      <c r="B216" s="82">
        <v>44048</v>
      </c>
      <c r="C216" s="94">
        <v>5307</v>
      </c>
      <c r="D216" s="94" t="s">
        <v>468</v>
      </c>
      <c r="E216" s="83" t="s">
        <v>244</v>
      </c>
      <c r="F216" s="83" t="s">
        <v>296</v>
      </c>
      <c r="G216" s="83" t="s">
        <v>385</v>
      </c>
      <c r="H216" s="83" t="s">
        <v>386</v>
      </c>
      <c r="I216" s="4">
        <v>100</v>
      </c>
      <c r="J216" s="121" t="s">
        <v>3316</v>
      </c>
    </row>
    <row r="217" spans="2:10" x14ac:dyDescent="0.2">
      <c r="B217" s="82">
        <v>44014</v>
      </c>
      <c r="C217" s="94">
        <v>5307</v>
      </c>
      <c r="D217" s="94" t="s">
        <v>468</v>
      </c>
      <c r="E217" s="83" t="s">
        <v>245</v>
      </c>
      <c r="F217" s="83" t="s">
        <v>296</v>
      </c>
      <c r="G217" s="83" t="s">
        <v>387</v>
      </c>
      <c r="H217" s="83" t="s">
        <v>388</v>
      </c>
      <c r="I217" s="4">
        <v>50</v>
      </c>
      <c r="J217" s="121" t="s">
        <v>3316</v>
      </c>
    </row>
    <row r="218" spans="2:10" x14ac:dyDescent="0.2">
      <c r="B218" s="82">
        <v>44014</v>
      </c>
      <c r="C218" s="94">
        <v>5307</v>
      </c>
      <c r="D218" s="94" t="s">
        <v>468</v>
      </c>
      <c r="E218" s="83" t="s">
        <v>246</v>
      </c>
      <c r="F218" s="83" t="s">
        <v>296</v>
      </c>
      <c r="G218" s="83" t="s">
        <v>389</v>
      </c>
      <c r="H218" s="83" t="s">
        <v>390</v>
      </c>
      <c r="I218" s="4">
        <v>50</v>
      </c>
      <c r="J218" s="121" t="s">
        <v>3316</v>
      </c>
    </row>
    <row r="219" spans="2:10" x14ac:dyDescent="0.2">
      <c r="B219" s="82">
        <v>44048</v>
      </c>
      <c r="C219" s="94">
        <v>5307</v>
      </c>
      <c r="D219" s="94" t="s">
        <v>468</v>
      </c>
      <c r="E219" s="83" t="s">
        <v>247</v>
      </c>
      <c r="F219" s="83" t="s">
        <v>296</v>
      </c>
      <c r="G219" s="83" t="s">
        <v>391</v>
      </c>
      <c r="H219" s="83" t="s">
        <v>392</v>
      </c>
      <c r="I219" s="4">
        <v>100</v>
      </c>
      <c r="J219" s="121" t="s">
        <v>3316</v>
      </c>
    </row>
    <row r="220" spans="2:10" x14ac:dyDescent="0.2">
      <c r="B220" s="82">
        <v>44048</v>
      </c>
      <c r="C220" s="94">
        <v>5307</v>
      </c>
      <c r="D220" s="94" t="s">
        <v>468</v>
      </c>
      <c r="E220" s="83" t="s">
        <v>248</v>
      </c>
      <c r="F220" s="83" t="s">
        <v>296</v>
      </c>
      <c r="G220" s="83" t="s">
        <v>393</v>
      </c>
      <c r="H220" s="83" t="s">
        <v>394</v>
      </c>
      <c r="I220" s="4">
        <v>100</v>
      </c>
      <c r="J220" s="121" t="s">
        <v>3316</v>
      </c>
    </row>
    <row r="221" spans="2:10" x14ac:dyDescent="0.2">
      <c r="B221" s="82">
        <v>44048</v>
      </c>
      <c r="C221" s="94">
        <v>5307</v>
      </c>
      <c r="D221" s="94" t="s">
        <v>468</v>
      </c>
      <c r="E221" s="83" t="s">
        <v>249</v>
      </c>
      <c r="F221" s="83" t="s">
        <v>296</v>
      </c>
      <c r="G221" s="83" t="s">
        <v>395</v>
      </c>
      <c r="H221" s="83" t="s">
        <v>396</v>
      </c>
      <c r="I221" s="4">
        <v>100</v>
      </c>
      <c r="J221" s="121" t="s">
        <v>3316</v>
      </c>
    </row>
    <row r="222" spans="2:10" x14ac:dyDescent="0.2">
      <c r="B222" s="82">
        <v>44048</v>
      </c>
      <c r="C222" s="94">
        <v>5307</v>
      </c>
      <c r="D222" s="94" t="s">
        <v>468</v>
      </c>
      <c r="E222" s="83" t="s">
        <v>250</v>
      </c>
      <c r="F222" s="83" t="s">
        <v>296</v>
      </c>
      <c r="G222" s="83" t="s">
        <v>397</v>
      </c>
      <c r="H222" s="83" t="s">
        <v>398</v>
      </c>
      <c r="I222" s="4">
        <v>100</v>
      </c>
      <c r="J222" s="121" t="s">
        <v>3316</v>
      </c>
    </row>
    <row r="223" spans="2:10" x14ac:dyDescent="0.2">
      <c r="B223" s="82">
        <v>44048</v>
      </c>
      <c r="C223" s="94">
        <v>5307</v>
      </c>
      <c r="D223" s="94" t="s">
        <v>468</v>
      </c>
      <c r="E223" s="83" t="s">
        <v>251</v>
      </c>
      <c r="F223" s="83" t="s">
        <v>296</v>
      </c>
      <c r="G223" s="83" t="s">
        <v>399</v>
      </c>
      <c r="H223" s="83" t="s">
        <v>400</v>
      </c>
      <c r="I223" s="4">
        <v>100</v>
      </c>
      <c r="J223" s="121" t="s">
        <v>3316</v>
      </c>
    </row>
    <row r="224" spans="2:10" x14ac:dyDescent="0.2">
      <c r="B224" s="82">
        <v>44014</v>
      </c>
      <c r="C224" s="94">
        <v>5307</v>
      </c>
      <c r="D224" s="94" t="s">
        <v>468</v>
      </c>
      <c r="E224" s="83" t="s">
        <v>252</v>
      </c>
      <c r="F224" s="83" t="s">
        <v>296</v>
      </c>
      <c r="G224" s="83" t="s">
        <v>401</v>
      </c>
      <c r="H224" s="83" t="s">
        <v>402</v>
      </c>
      <c r="I224" s="4">
        <v>50</v>
      </c>
      <c r="J224" s="121" t="s">
        <v>3316</v>
      </c>
    </row>
    <row r="225" spans="2:10" x14ac:dyDescent="0.2">
      <c r="B225" s="82">
        <v>44048</v>
      </c>
      <c r="C225" s="94">
        <v>5307</v>
      </c>
      <c r="D225" s="94" t="s">
        <v>468</v>
      </c>
      <c r="E225" s="83" t="s">
        <v>253</v>
      </c>
      <c r="F225" s="83" t="s">
        <v>296</v>
      </c>
      <c r="G225" s="83" t="s">
        <v>403</v>
      </c>
      <c r="H225" s="83" t="s">
        <v>404</v>
      </c>
      <c r="I225" s="4">
        <v>100</v>
      </c>
      <c r="J225" s="121" t="s">
        <v>3316</v>
      </c>
    </row>
    <row r="226" spans="2:10" x14ac:dyDescent="0.2">
      <c r="B226" s="82">
        <v>44048</v>
      </c>
      <c r="C226" s="94">
        <v>5307</v>
      </c>
      <c r="D226" s="94" t="s">
        <v>468</v>
      </c>
      <c r="E226" s="83" t="s">
        <v>254</v>
      </c>
      <c r="F226" s="83" t="s">
        <v>296</v>
      </c>
      <c r="G226" s="83" t="s">
        <v>405</v>
      </c>
      <c r="H226" s="83" t="s">
        <v>406</v>
      </c>
      <c r="I226" s="4">
        <v>100</v>
      </c>
      <c r="J226" s="121" t="s">
        <v>3316</v>
      </c>
    </row>
    <row r="227" spans="2:10" x14ac:dyDescent="0.2">
      <c r="B227" s="82">
        <v>44014</v>
      </c>
      <c r="C227" s="94">
        <v>5307</v>
      </c>
      <c r="D227" s="94" t="s">
        <v>468</v>
      </c>
      <c r="E227" s="83" t="s">
        <v>255</v>
      </c>
      <c r="F227" s="83" t="s">
        <v>296</v>
      </c>
      <c r="G227" s="83" t="s">
        <v>407</v>
      </c>
      <c r="H227" s="83" t="s">
        <v>408</v>
      </c>
      <c r="I227" s="4">
        <v>50</v>
      </c>
      <c r="J227" s="121" t="s">
        <v>3316</v>
      </c>
    </row>
    <row r="228" spans="2:10" x14ac:dyDescent="0.2">
      <c r="B228" s="82">
        <v>44014</v>
      </c>
      <c r="C228" s="94">
        <v>5307</v>
      </c>
      <c r="D228" s="94" t="s">
        <v>468</v>
      </c>
      <c r="E228" s="83" t="s">
        <v>256</v>
      </c>
      <c r="F228" s="83" t="s">
        <v>296</v>
      </c>
      <c r="G228" s="83" t="s">
        <v>409</v>
      </c>
      <c r="H228" s="83" t="s">
        <v>410</v>
      </c>
      <c r="I228" s="4">
        <v>50</v>
      </c>
      <c r="J228" s="121" t="s">
        <v>3316</v>
      </c>
    </row>
    <row r="229" spans="2:10" x14ac:dyDescent="0.2">
      <c r="B229" s="82">
        <v>44014</v>
      </c>
      <c r="C229" s="94">
        <v>5307</v>
      </c>
      <c r="D229" s="94" t="s">
        <v>468</v>
      </c>
      <c r="E229" s="83" t="s">
        <v>257</v>
      </c>
      <c r="F229" s="83" t="s">
        <v>296</v>
      </c>
      <c r="G229" s="83" t="s">
        <v>411</v>
      </c>
      <c r="H229" s="83" t="s">
        <v>412</v>
      </c>
      <c r="I229" s="4">
        <v>50</v>
      </c>
      <c r="J229" s="121" t="s">
        <v>3316</v>
      </c>
    </row>
    <row r="230" spans="2:10" x14ac:dyDescent="0.2">
      <c r="B230" s="82">
        <v>44014</v>
      </c>
      <c r="C230" s="94">
        <v>5307</v>
      </c>
      <c r="D230" s="94" t="s">
        <v>468</v>
      </c>
      <c r="E230" s="83" t="s">
        <v>258</v>
      </c>
      <c r="F230" s="83" t="s">
        <v>296</v>
      </c>
      <c r="G230" s="83" t="s">
        <v>413</v>
      </c>
      <c r="H230" s="83" t="s">
        <v>414</v>
      </c>
      <c r="I230" s="4">
        <v>50</v>
      </c>
      <c r="J230" s="121" t="s">
        <v>3316</v>
      </c>
    </row>
    <row r="231" spans="2:10" x14ac:dyDescent="0.2">
      <c r="B231" s="82">
        <v>44048</v>
      </c>
      <c r="C231" s="94">
        <v>5307</v>
      </c>
      <c r="D231" s="94" t="s">
        <v>468</v>
      </c>
      <c r="E231" s="83" t="s">
        <v>259</v>
      </c>
      <c r="F231" s="83" t="s">
        <v>296</v>
      </c>
      <c r="G231" s="83" t="s">
        <v>415</v>
      </c>
      <c r="H231" s="83" t="s">
        <v>416</v>
      </c>
      <c r="I231" s="4">
        <v>100</v>
      </c>
      <c r="J231" s="121" t="s">
        <v>3316</v>
      </c>
    </row>
    <row r="232" spans="2:10" x14ac:dyDescent="0.2">
      <c r="B232" s="82">
        <v>44018</v>
      </c>
      <c r="C232" s="94">
        <v>5307</v>
      </c>
      <c r="D232" s="94" t="s">
        <v>468</v>
      </c>
      <c r="E232" s="83" t="s">
        <v>260</v>
      </c>
      <c r="F232" s="83" t="s">
        <v>296</v>
      </c>
      <c r="G232" s="83" t="s">
        <v>417</v>
      </c>
      <c r="H232" s="83" t="s">
        <v>418</v>
      </c>
      <c r="I232" s="4">
        <v>50</v>
      </c>
      <c r="J232" s="121" t="s">
        <v>3316</v>
      </c>
    </row>
    <row r="233" spans="2:10" x14ac:dyDescent="0.2">
      <c r="B233" s="82">
        <v>44018</v>
      </c>
      <c r="C233" s="94">
        <v>5307</v>
      </c>
      <c r="D233" s="94" t="s">
        <v>468</v>
      </c>
      <c r="E233" s="83" t="s">
        <v>261</v>
      </c>
      <c r="F233" s="83" t="s">
        <v>296</v>
      </c>
      <c r="G233" s="83" t="s">
        <v>419</v>
      </c>
      <c r="H233" s="83" t="s">
        <v>420</v>
      </c>
      <c r="I233" s="4">
        <v>50</v>
      </c>
      <c r="J233" s="121" t="s">
        <v>3316</v>
      </c>
    </row>
    <row r="234" spans="2:10" x14ac:dyDescent="0.2">
      <c r="B234" s="82">
        <v>44018</v>
      </c>
      <c r="C234" s="94">
        <v>5307</v>
      </c>
      <c r="D234" s="94" t="s">
        <v>468</v>
      </c>
      <c r="E234" s="83" t="s">
        <v>262</v>
      </c>
      <c r="F234" s="83" t="s">
        <v>296</v>
      </c>
      <c r="G234" s="83" t="s">
        <v>421</v>
      </c>
      <c r="H234" s="83" t="s">
        <v>422</v>
      </c>
      <c r="I234" s="4">
        <v>50</v>
      </c>
      <c r="J234" s="121" t="s">
        <v>3316</v>
      </c>
    </row>
    <row r="235" spans="2:10" x14ac:dyDescent="0.2">
      <c r="B235" s="82">
        <v>44018</v>
      </c>
      <c r="C235" s="94">
        <v>5307</v>
      </c>
      <c r="D235" s="94" t="s">
        <v>468</v>
      </c>
      <c r="E235" s="83" t="s">
        <v>126</v>
      </c>
      <c r="F235" s="83" t="s">
        <v>296</v>
      </c>
      <c r="G235" s="83" t="s">
        <v>423</v>
      </c>
      <c r="H235" s="83" t="s">
        <v>128</v>
      </c>
      <c r="I235" s="4">
        <v>50</v>
      </c>
      <c r="J235" s="121" t="s">
        <v>3316</v>
      </c>
    </row>
    <row r="236" spans="2:10" x14ac:dyDescent="0.2">
      <c r="B236" s="82">
        <v>44034</v>
      </c>
      <c r="C236" s="94">
        <v>5307</v>
      </c>
      <c r="D236" s="94" t="s">
        <v>468</v>
      </c>
      <c r="E236" s="83" t="s">
        <v>183</v>
      </c>
      <c r="F236" s="83" t="s">
        <v>296</v>
      </c>
      <c r="G236" s="83" t="s">
        <v>424</v>
      </c>
      <c r="H236" s="83" t="s">
        <v>425</v>
      </c>
      <c r="I236" s="4">
        <v>50</v>
      </c>
      <c r="J236" s="121" t="s">
        <v>3316</v>
      </c>
    </row>
    <row r="237" spans="2:10" x14ac:dyDescent="0.2">
      <c r="B237" s="82">
        <v>44034</v>
      </c>
      <c r="C237" s="94">
        <v>5307</v>
      </c>
      <c r="D237" s="94" t="s">
        <v>468</v>
      </c>
      <c r="E237" s="83" t="s">
        <v>166</v>
      </c>
      <c r="F237" s="83" t="s">
        <v>296</v>
      </c>
      <c r="G237" s="83" t="s">
        <v>426</v>
      </c>
      <c r="H237" s="83" t="s">
        <v>427</v>
      </c>
      <c r="I237" s="4">
        <v>50</v>
      </c>
      <c r="J237" s="121" t="s">
        <v>3316</v>
      </c>
    </row>
    <row r="238" spans="2:10" x14ac:dyDescent="0.2">
      <c r="B238" s="82">
        <v>44048</v>
      </c>
      <c r="C238" s="94">
        <v>5307</v>
      </c>
      <c r="D238" s="94" t="s">
        <v>468</v>
      </c>
      <c r="E238" s="83" t="s">
        <v>180</v>
      </c>
      <c r="F238" s="83" t="s">
        <v>296</v>
      </c>
      <c r="G238" s="83" t="s">
        <v>428</v>
      </c>
      <c r="H238" s="83" t="s">
        <v>429</v>
      </c>
      <c r="I238" s="4">
        <v>50</v>
      </c>
      <c r="J238" s="121" t="s">
        <v>3316</v>
      </c>
    </row>
    <row r="239" spans="2:10" x14ac:dyDescent="0.2">
      <c r="B239" s="82">
        <v>44048</v>
      </c>
      <c r="C239" s="94">
        <v>5307</v>
      </c>
      <c r="D239" s="94" t="s">
        <v>468</v>
      </c>
      <c r="E239" s="83" t="s">
        <v>177</v>
      </c>
      <c r="F239" s="83" t="s">
        <v>296</v>
      </c>
      <c r="G239" s="83" t="s">
        <v>430</v>
      </c>
      <c r="H239" s="83" t="s">
        <v>431</v>
      </c>
      <c r="I239" s="4">
        <v>50</v>
      </c>
      <c r="J239" s="121" t="s">
        <v>3316</v>
      </c>
    </row>
    <row r="240" spans="2:10" x14ac:dyDescent="0.2">
      <c r="B240" s="82">
        <v>44034</v>
      </c>
      <c r="C240" s="94">
        <v>5307</v>
      </c>
      <c r="D240" s="94" t="s">
        <v>468</v>
      </c>
      <c r="E240" s="83" t="s">
        <v>163</v>
      </c>
      <c r="F240" s="83" t="s">
        <v>296</v>
      </c>
      <c r="G240" s="83" t="s">
        <v>432</v>
      </c>
      <c r="H240" s="83" t="s">
        <v>433</v>
      </c>
      <c r="I240" s="4">
        <v>50</v>
      </c>
      <c r="J240" s="121" t="s">
        <v>3316</v>
      </c>
    </row>
    <row r="241" spans="2:10" x14ac:dyDescent="0.2">
      <c r="B241" s="82">
        <v>44048</v>
      </c>
      <c r="C241" s="94">
        <v>5307</v>
      </c>
      <c r="D241" s="94" t="s">
        <v>468</v>
      </c>
      <c r="E241" s="83" t="s">
        <v>263</v>
      </c>
      <c r="F241" s="83" t="s">
        <v>296</v>
      </c>
      <c r="G241" s="83" t="s">
        <v>434</v>
      </c>
      <c r="H241" s="83" t="s">
        <v>435</v>
      </c>
      <c r="I241" s="4">
        <v>50</v>
      </c>
      <c r="J241" s="121" t="s">
        <v>3316</v>
      </c>
    </row>
    <row r="242" spans="2:10" x14ac:dyDescent="0.2">
      <c r="B242" s="82">
        <v>44048</v>
      </c>
      <c r="C242" s="94">
        <v>5307</v>
      </c>
      <c r="D242" s="94" t="s">
        <v>468</v>
      </c>
      <c r="E242" s="83" t="s">
        <v>174</v>
      </c>
      <c r="F242" s="83" t="s">
        <v>296</v>
      </c>
      <c r="G242" s="83" t="s">
        <v>436</v>
      </c>
      <c r="H242" s="83" t="s">
        <v>437</v>
      </c>
      <c r="I242" s="4">
        <v>50</v>
      </c>
      <c r="J242" s="121" t="s">
        <v>3316</v>
      </c>
    </row>
    <row r="243" spans="2:10" x14ac:dyDescent="0.2">
      <c r="B243" s="82">
        <v>44048</v>
      </c>
      <c r="C243" s="94">
        <v>5307</v>
      </c>
      <c r="D243" s="94" t="s">
        <v>468</v>
      </c>
      <c r="E243" s="83" t="s">
        <v>192</v>
      </c>
      <c r="F243" s="83" t="s">
        <v>296</v>
      </c>
      <c r="G243" s="83" t="s">
        <v>438</v>
      </c>
      <c r="H243" s="83" t="s">
        <v>439</v>
      </c>
      <c r="I243" s="4">
        <v>50</v>
      </c>
      <c r="J243" s="121" t="s">
        <v>3316</v>
      </c>
    </row>
    <row r="244" spans="2:10" x14ac:dyDescent="0.2">
      <c r="B244" s="82">
        <v>44048</v>
      </c>
      <c r="C244" s="94">
        <v>5307</v>
      </c>
      <c r="D244" s="94" t="s">
        <v>468</v>
      </c>
      <c r="E244" s="83" t="s">
        <v>264</v>
      </c>
      <c r="F244" s="83" t="s">
        <v>296</v>
      </c>
      <c r="G244" s="83" t="s">
        <v>440</v>
      </c>
      <c r="H244" s="83" t="s">
        <v>441</v>
      </c>
      <c r="I244" s="4">
        <v>50</v>
      </c>
      <c r="J244" s="121" t="s">
        <v>3316</v>
      </c>
    </row>
    <row r="245" spans="2:10" x14ac:dyDescent="0.2">
      <c r="B245" s="82">
        <v>44048</v>
      </c>
      <c r="C245" s="94">
        <v>5307</v>
      </c>
      <c r="D245" s="94" t="s">
        <v>468</v>
      </c>
      <c r="E245" s="83" t="s">
        <v>265</v>
      </c>
      <c r="F245" s="83" t="s">
        <v>296</v>
      </c>
      <c r="G245" s="83" t="s">
        <v>442</v>
      </c>
      <c r="H245" s="83" t="s">
        <v>443</v>
      </c>
      <c r="I245" s="4">
        <v>50</v>
      </c>
      <c r="J245" s="121" t="s">
        <v>3316</v>
      </c>
    </row>
    <row r="246" spans="2:10" x14ac:dyDescent="0.2">
      <c r="B246" s="82">
        <v>44048</v>
      </c>
      <c r="C246" s="94">
        <v>5307</v>
      </c>
      <c r="D246" s="94" t="s">
        <v>468</v>
      </c>
      <c r="E246" s="83" t="s">
        <v>174</v>
      </c>
      <c r="F246" s="83" t="s">
        <v>296</v>
      </c>
      <c r="G246" s="83" t="s">
        <v>444</v>
      </c>
      <c r="H246" s="83" t="s">
        <v>437</v>
      </c>
      <c r="I246" s="4">
        <v>50</v>
      </c>
      <c r="J246" s="121" t="s">
        <v>3316</v>
      </c>
    </row>
    <row r="247" spans="2:10" x14ac:dyDescent="0.2">
      <c r="B247" s="82">
        <v>44048</v>
      </c>
      <c r="C247" s="94">
        <v>5307</v>
      </c>
      <c r="D247" s="94" t="s">
        <v>468</v>
      </c>
      <c r="E247" s="83" t="s">
        <v>192</v>
      </c>
      <c r="F247" s="83" t="s">
        <v>296</v>
      </c>
      <c r="G247" s="83" t="s">
        <v>445</v>
      </c>
      <c r="H247" s="83" t="s">
        <v>439</v>
      </c>
      <c r="I247" s="4">
        <v>50</v>
      </c>
      <c r="J247" s="121" t="s">
        <v>3316</v>
      </c>
    </row>
    <row r="248" spans="2:10" x14ac:dyDescent="0.2">
      <c r="B248" s="82">
        <v>44048</v>
      </c>
      <c r="C248" s="94">
        <v>5307</v>
      </c>
      <c r="D248" s="94" t="s">
        <v>468</v>
      </c>
      <c r="E248" s="83" t="s">
        <v>195</v>
      </c>
      <c r="F248" s="83" t="s">
        <v>296</v>
      </c>
      <c r="G248" s="83" t="s">
        <v>446</v>
      </c>
      <c r="H248" s="83" t="s">
        <v>447</v>
      </c>
      <c r="I248" s="4">
        <v>50</v>
      </c>
      <c r="J248" s="121" t="s">
        <v>3316</v>
      </c>
    </row>
    <row r="249" spans="2:10" x14ac:dyDescent="0.2">
      <c r="B249" s="82">
        <v>44034</v>
      </c>
      <c r="C249" s="94">
        <v>5307</v>
      </c>
      <c r="D249" s="94" t="s">
        <v>468</v>
      </c>
      <c r="E249" s="83" t="s">
        <v>158</v>
      </c>
      <c r="F249" s="83" t="s">
        <v>296</v>
      </c>
      <c r="G249" s="83" t="s">
        <v>448</v>
      </c>
      <c r="H249" s="83" t="s">
        <v>449</v>
      </c>
      <c r="I249" s="4">
        <v>50</v>
      </c>
      <c r="J249" s="121" t="s">
        <v>3316</v>
      </c>
    </row>
    <row r="250" spans="2:10" x14ac:dyDescent="0.2">
      <c r="B250" s="82">
        <v>44048</v>
      </c>
      <c r="C250" s="94">
        <v>5307</v>
      </c>
      <c r="D250" s="94" t="s">
        <v>468</v>
      </c>
      <c r="E250" s="83" t="s">
        <v>264</v>
      </c>
      <c r="F250" s="83" t="s">
        <v>296</v>
      </c>
      <c r="G250" s="83" t="s">
        <v>450</v>
      </c>
      <c r="H250" s="83" t="s">
        <v>441</v>
      </c>
      <c r="I250" s="4">
        <v>50</v>
      </c>
      <c r="J250" s="121" t="s">
        <v>3316</v>
      </c>
    </row>
    <row r="251" spans="2:10" x14ac:dyDescent="0.2">
      <c r="B251" s="82">
        <v>44034</v>
      </c>
      <c r="C251" s="94">
        <v>5307</v>
      </c>
      <c r="D251" s="94" t="s">
        <v>468</v>
      </c>
      <c r="E251" s="83" t="s">
        <v>263</v>
      </c>
      <c r="F251" s="83" t="s">
        <v>296</v>
      </c>
      <c r="G251" s="83" t="s">
        <v>451</v>
      </c>
      <c r="H251" s="83" t="s">
        <v>435</v>
      </c>
      <c r="I251" s="4">
        <v>50</v>
      </c>
      <c r="J251" s="121" t="s">
        <v>3316</v>
      </c>
    </row>
    <row r="252" spans="2:10" x14ac:dyDescent="0.2">
      <c r="B252" s="82">
        <v>44034</v>
      </c>
      <c r="C252" s="94">
        <v>5307</v>
      </c>
      <c r="D252" s="94" t="s">
        <v>468</v>
      </c>
      <c r="E252" s="83" t="s">
        <v>163</v>
      </c>
      <c r="F252" s="83" t="s">
        <v>296</v>
      </c>
      <c r="G252" s="83" t="s">
        <v>452</v>
      </c>
      <c r="H252" s="83" t="s">
        <v>433</v>
      </c>
      <c r="I252" s="4">
        <v>50</v>
      </c>
      <c r="J252" s="121" t="s">
        <v>3316</v>
      </c>
    </row>
    <row r="253" spans="2:10" x14ac:dyDescent="0.2">
      <c r="B253" s="82">
        <v>44048</v>
      </c>
      <c r="C253" s="94">
        <v>5307</v>
      </c>
      <c r="D253" s="94" t="s">
        <v>468</v>
      </c>
      <c r="E253" s="83" t="s">
        <v>177</v>
      </c>
      <c r="F253" s="83" t="s">
        <v>296</v>
      </c>
      <c r="G253" s="83" t="s">
        <v>453</v>
      </c>
      <c r="H253" s="83" t="s">
        <v>431</v>
      </c>
      <c r="I253" s="4">
        <v>50</v>
      </c>
      <c r="J253" s="121" t="s">
        <v>3316</v>
      </c>
    </row>
    <row r="254" spans="2:10" x14ac:dyDescent="0.2">
      <c r="B254" s="82">
        <v>44034</v>
      </c>
      <c r="C254" s="94">
        <v>5307</v>
      </c>
      <c r="D254" s="94" t="s">
        <v>468</v>
      </c>
      <c r="E254" s="83" t="s">
        <v>180</v>
      </c>
      <c r="F254" s="83" t="s">
        <v>296</v>
      </c>
      <c r="G254" s="83" t="s">
        <v>454</v>
      </c>
      <c r="H254" s="83" t="s">
        <v>429</v>
      </c>
      <c r="I254" s="4">
        <v>50</v>
      </c>
      <c r="J254" s="121" t="s">
        <v>3316</v>
      </c>
    </row>
    <row r="255" spans="2:10" x14ac:dyDescent="0.2">
      <c r="B255" s="82">
        <v>44034</v>
      </c>
      <c r="C255" s="94">
        <v>5307</v>
      </c>
      <c r="D255" s="94" t="s">
        <v>468</v>
      </c>
      <c r="E255" s="83" t="s">
        <v>166</v>
      </c>
      <c r="F255" s="83" t="s">
        <v>296</v>
      </c>
      <c r="G255" s="83" t="s">
        <v>455</v>
      </c>
      <c r="H255" s="83" t="s">
        <v>427</v>
      </c>
      <c r="I255" s="4">
        <v>50</v>
      </c>
      <c r="J255" s="121" t="s">
        <v>3316</v>
      </c>
    </row>
    <row r="256" spans="2:10" x14ac:dyDescent="0.2">
      <c r="B256" s="82">
        <v>44034</v>
      </c>
      <c r="C256" s="94">
        <v>5307</v>
      </c>
      <c r="D256" s="94" t="s">
        <v>468</v>
      </c>
      <c r="E256" s="83" t="s">
        <v>183</v>
      </c>
      <c r="F256" s="83" t="s">
        <v>296</v>
      </c>
      <c r="G256" s="83" t="s">
        <v>456</v>
      </c>
      <c r="H256" s="83" t="s">
        <v>425</v>
      </c>
      <c r="I256" s="4">
        <v>50</v>
      </c>
      <c r="J256" s="121" t="s">
        <v>3316</v>
      </c>
    </row>
    <row r="257" spans="2:10" x14ac:dyDescent="0.2">
      <c r="B257" s="82">
        <v>44048</v>
      </c>
      <c r="C257" s="94">
        <v>5307</v>
      </c>
      <c r="D257" s="94" t="s">
        <v>468</v>
      </c>
      <c r="E257" s="83" t="s">
        <v>265</v>
      </c>
      <c r="F257" s="83" t="s">
        <v>296</v>
      </c>
      <c r="G257" s="83" t="s">
        <v>457</v>
      </c>
      <c r="H257" s="83" t="s">
        <v>443</v>
      </c>
      <c r="I257" s="4">
        <v>50</v>
      </c>
      <c r="J257" s="121" t="s">
        <v>3316</v>
      </c>
    </row>
    <row r="258" spans="2:10" x14ac:dyDescent="0.2">
      <c r="B258" s="82">
        <v>44048</v>
      </c>
      <c r="C258" s="94">
        <v>5307</v>
      </c>
      <c r="D258" s="94" t="s">
        <v>468</v>
      </c>
      <c r="E258" s="83" t="s">
        <v>266</v>
      </c>
      <c r="F258" s="83" t="s">
        <v>458</v>
      </c>
      <c r="G258" s="83" t="s">
        <v>459</v>
      </c>
      <c r="H258" s="83" t="s">
        <v>460</v>
      </c>
      <c r="I258" s="4">
        <v>133.32</v>
      </c>
      <c r="J258" s="121" t="s">
        <v>3316</v>
      </c>
    </row>
    <row r="259" spans="2:10" x14ac:dyDescent="0.2">
      <c r="B259" s="82">
        <v>44048</v>
      </c>
      <c r="C259" s="94">
        <v>5307</v>
      </c>
      <c r="D259" s="94" t="s">
        <v>468</v>
      </c>
      <c r="E259" s="83" t="s">
        <v>267</v>
      </c>
      <c r="F259" s="83" t="s">
        <v>458</v>
      </c>
      <c r="G259" s="83" t="s">
        <v>461</v>
      </c>
      <c r="H259" s="83" t="s">
        <v>462</v>
      </c>
      <c r="I259" s="4">
        <v>100</v>
      </c>
      <c r="J259" s="121" t="s">
        <v>3316</v>
      </c>
    </row>
    <row r="260" spans="2:10" x14ac:dyDescent="0.2">
      <c r="B260" s="82">
        <v>44014</v>
      </c>
      <c r="C260" s="94">
        <v>5307</v>
      </c>
      <c r="D260" s="94" t="s">
        <v>468</v>
      </c>
      <c r="E260" s="83" t="s">
        <v>252</v>
      </c>
      <c r="F260" s="83" t="s">
        <v>458</v>
      </c>
      <c r="G260" s="83" t="s">
        <v>401</v>
      </c>
      <c r="H260" s="83" t="s">
        <v>402</v>
      </c>
      <c r="I260" s="4">
        <v>50</v>
      </c>
      <c r="J260" s="121" t="s">
        <v>3316</v>
      </c>
    </row>
    <row r="261" spans="2:10" x14ac:dyDescent="0.2">
      <c r="B261" s="82">
        <v>44061</v>
      </c>
      <c r="C261" s="94">
        <v>5307</v>
      </c>
      <c r="D261" s="94" t="s">
        <v>468</v>
      </c>
      <c r="E261" s="83" t="s">
        <v>266</v>
      </c>
      <c r="F261" s="83" t="s">
        <v>463</v>
      </c>
      <c r="G261" s="83" t="s">
        <v>464</v>
      </c>
      <c r="H261" s="83" t="s">
        <v>465</v>
      </c>
      <c r="I261" s="4">
        <v>100</v>
      </c>
      <c r="J261" s="121" t="s">
        <v>3316</v>
      </c>
    </row>
    <row r="262" spans="2:10" x14ac:dyDescent="0.2">
      <c r="B262" s="82">
        <v>44061</v>
      </c>
      <c r="C262" s="94">
        <v>5307</v>
      </c>
      <c r="D262" s="94" t="s">
        <v>468</v>
      </c>
      <c r="E262" s="83" t="s">
        <v>216</v>
      </c>
      <c r="F262" s="83" t="s">
        <v>463</v>
      </c>
      <c r="G262" s="83" t="s">
        <v>466</v>
      </c>
      <c r="H262" s="83" t="s">
        <v>467</v>
      </c>
      <c r="I262" s="4">
        <v>100</v>
      </c>
      <c r="J262" s="121" t="s">
        <v>3316</v>
      </c>
    </row>
    <row r="263" spans="2:10" s="95" customFormat="1" x14ac:dyDescent="0.2">
      <c r="B263" s="82">
        <v>44034</v>
      </c>
      <c r="C263" s="94">
        <v>5307</v>
      </c>
      <c r="D263" s="94" t="s">
        <v>468</v>
      </c>
      <c r="E263" s="83" t="s">
        <v>132</v>
      </c>
      <c r="F263" s="83" t="s">
        <v>3125</v>
      </c>
      <c r="G263" s="83" t="s">
        <v>133</v>
      </c>
      <c r="H263" s="83" t="s">
        <v>134</v>
      </c>
      <c r="I263" s="4">
        <v>160</v>
      </c>
      <c r="J263" s="121" t="s">
        <v>3316</v>
      </c>
    </row>
    <row r="264" spans="2:10" x14ac:dyDescent="0.2">
      <c r="B264" s="82">
        <v>44083</v>
      </c>
      <c r="C264" s="94">
        <v>5307</v>
      </c>
      <c r="D264" s="94" t="s">
        <v>468</v>
      </c>
      <c r="E264" s="83" t="s">
        <v>3130</v>
      </c>
      <c r="F264" s="83" t="s">
        <v>3124</v>
      </c>
      <c r="G264" s="83" t="s">
        <v>3126</v>
      </c>
      <c r="H264" s="83" t="s">
        <v>3120</v>
      </c>
      <c r="I264" s="4">
        <v>100</v>
      </c>
      <c r="J264" s="121" t="s">
        <v>3316</v>
      </c>
    </row>
    <row r="265" spans="2:10" x14ac:dyDescent="0.2">
      <c r="B265" s="82">
        <v>44083</v>
      </c>
      <c r="C265" s="94">
        <v>5307</v>
      </c>
      <c r="D265" s="94" t="s">
        <v>468</v>
      </c>
      <c r="E265" s="83" t="s">
        <v>3131</v>
      </c>
      <c r="F265" s="83" t="s">
        <v>3124</v>
      </c>
      <c r="G265" s="83" t="s">
        <v>3127</v>
      </c>
      <c r="H265" s="83" t="s">
        <v>3121</v>
      </c>
      <c r="I265" s="4">
        <v>50</v>
      </c>
      <c r="J265" s="121" t="s">
        <v>3316</v>
      </c>
    </row>
    <row r="266" spans="2:10" x14ac:dyDescent="0.2">
      <c r="B266" s="82">
        <v>44083</v>
      </c>
      <c r="C266" s="94">
        <v>5307</v>
      </c>
      <c r="D266" s="94" t="s">
        <v>468</v>
      </c>
      <c r="E266" s="83" t="s">
        <v>234</v>
      </c>
      <c r="F266" s="83" t="s">
        <v>3124</v>
      </c>
      <c r="G266" s="83" t="s">
        <v>3128</v>
      </c>
      <c r="H266" s="83" t="s">
        <v>3122</v>
      </c>
      <c r="I266" s="4">
        <v>50</v>
      </c>
      <c r="J266" s="121" t="s">
        <v>3316</v>
      </c>
    </row>
    <row r="267" spans="2:10" x14ac:dyDescent="0.2">
      <c r="B267" s="82">
        <v>44083</v>
      </c>
      <c r="C267" s="94">
        <v>5307</v>
      </c>
      <c r="D267" s="94" t="s">
        <v>468</v>
      </c>
      <c r="E267" s="83" t="s">
        <v>243</v>
      </c>
      <c r="F267" s="83" t="s">
        <v>3125</v>
      </c>
      <c r="G267" s="83" t="s">
        <v>3129</v>
      </c>
      <c r="H267" s="83" t="s">
        <v>3123</v>
      </c>
      <c r="I267" s="4">
        <v>460</v>
      </c>
      <c r="J267" s="121" t="s">
        <v>3316</v>
      </c>
    </row>
    <row r="268" spans="2:10" x14ac:dyDescent="0.2">
      <c r="B268" s="82">
        <v>44055</v>
      </c>
      <c r="C268" s="94">
        <v>5501</v>
      </c>
      <c r="D268" s="94" t="s">
        <v>468</v>
      </c>
      <c r="E268" s="83" t="s">
        <v>3195</v>
      </c>
      <c r="F268" s="83" t="s">
        <v>3125</v>
      </c>
      <c r="G268" s="83" t="s">
        <v>3198</v>
      </c>
      <c r="H268" s="83" t="s">
        <v>3200</v>
      </c>
      <c r="I268" s="4">
        <v>100</v>
      </c>
      <c r="J268" s="121" t="s">
        <v>3316</v>
      </c>
    </row>
    <row r="269" spans="2:10" x14ac:dyDescent="0.2">
      <c r="B269" s="82">
        <v>44055</v>
      </c>
      <c r="C269" s="94">
        <v>5501</v>
      </c>
      <c r="D269" s="94" t="s">
        <v>468</v>
      </c>
      <c r="E269" s="83" t="s">
        <v>3196</v>
      </c>
      <c r="F269" s="83" t="s">
        <v>3125</v>
      </c>
      <c r="G269" s="83" t="s">
        <v>3197</v>
      </c>
      <c r="H269" s="83" t="s">
        <v>3199</v>
      </c>
      <c r="I269" s="4">
        <v>100</v>
      </c>
      <c r="J269" s="121" t="s">
        <v>3316</v>
      </c>
    </row>
    <row r="270" spans="2:10" x14ac:dyDescent="0.2">
      <c r="B270" s="82">
        <v>44103</v>
      </c>
      <c r="C270" s="94">
        <v>5501</v>
      </c>
      <c r="D270" s="94" t="s">
        <v>468</v>
      </c>
      <c r="E270" s="83" t="s">
        <v>3202</v>
      </c>
      <c r="F270" s="83" t="s">
        <v>3125</v>
      </c>
      <c r="G270" s="83" t="s">
        <v>3203</v>
      </c>
      <c r="H270" s="83" t="s">
        <v>3201</v>
      </c>
      <c r="I270" s="4">
        <v>600</v>
      </c>
      <c r="J270" s="121" t="s">
        <v>3316</v>
      </c>
    </row>
    <row r="271" spans="2:10" x14ac:dyDescent="0.2">
      <c r="B271" s="82">
        <v>44100</v>
      </c>
      <c r="C271" s="94">
        <v>5501</v>
      </c>
      <c r="D271" s="94" t="s">
        <v>468</v>
      </c>
      <c r="E271" s="83" t="s">
        <v>3206</v>
      </c>
      <c r="F271" s="83" t="s">
        <v>3125</v>
      </c>
      <c r="G271" s="83" t="s">
        <v>3204</v>
      </c>
      <c r="H271" s="83" t="s">
        <v>3205</v>
      </c>
      <c r="I271" s="4">
        <v>600</v>
      </c>
      <c r="J271" s="121" t="s">
        <v>3316</v>
      </c>
    </row>
    <row r="272" spans="2:10" x14ac:dyDescent="0.2">
      <c r="C272" s="94"/>
      <c r="D272" s="94"/>
    </row>
    <row r="273" spans="2:14" ht="13.5" x14ac:dyDescent="0.25">
      <c r="H273" s="94" t="s">
        <v>628</v>
      </c>
      <c r="I273" s="25">
        <f>SUM(I154:I271)</f>
        <v>18453.32</v>
      </c>
      <c r="J273" s="123"/>
      <c r="K273" s="102"/>
    </row>
    <row r="274" spans="2:14" x14ac:dyDescent="0.2">
      <c r="H274" s="94" t="s">
        <v>629</v>
      </c>
      <c r="I274" s="4">
        <f>I151-I273</f>
        <v>11546.68</v>
      </c>
    </row>
    <row r="275" spans="2:14" x14ac:dyDescent="0.2">
      <c r="B275" s="96"/>
      <c r="C275" s="103"/>
      <c r="D275" s="103"/>
      <c r="E275" s="90"/>
      <c r="F275" s="90"/>
      <c r="G275" s="90"/>
      <c r="H275" s="90"/>
      <c r="I275" s="24"/>
    </row>
    <row r="276" spans="2:14" x14ac:dyDescent="0.2">
      <c r="C276" s="94"/>
      <c r="D276" s="83"/>
    </row>
    <row r="277" spans="2:14" ht="28.5" customHeight="1" thickBot="1" x14ac:dyDescent="0.25">
      <c r="B277" s="267" t="s">
        <v>637</v>
      </c>
      <c r="C277" s="267"/>
      <c r="D277" s="268" t="s">
        <v>638</v>
      </c>
      <c r="E277" s="268"/>
      <c r="F277" s="268"/>
      <c r="G277" s="268"/>
      <c r="H277" s="268"/>
      <c r="I277" s="268"/>
    </row>
    <row r="278" spans="2:14" ht="14.25" x14ac:dyDescent="0.2">
      <c r="B278" s="86"/>
      <c r="C278" s="87"/>
      <c r="D278" s="88"/>
    </row>
    <row r="279" spans="2:14" ht="30.75" customHeight="1" x14ac:dyDescent="0.2">
      <c r="B279" s="89" t="s">
        <v>622</v>
      </c>
      <c r="C279" s="269" t="s">
        <v>639</v>
      </c>
      <c r="D279" s="269"/>
      <c r="E279" s="269"/>
      <c r="F279" s="269"/>
      <c r="G279" s="90"/>
      <c r="H279" s="91" t="s">
        <v>624</v>
      </c>
      <c r="I279" s="13">
        <v>99185</v>
      </c>
    </row>
    <row r="280" spans="2:14" x14ac:dyDescent="0.2">
      <c r="C280" s="94"/>
      <c r="D280" s="83"/>
    </row>
    <row r="281" spans="2:14" x14ac:dyDescent="0.2">
      <c r="B281" s="92" t="s">
        <v>9</v>
      </c>
      <c r="C281" s="92" t="s">
        <v>618</v>
      </c>
      <c r="D281" s="92" t="s">
        <v>619</v>
      </c>
      <c r="E281" s="93" t="s">
        <v>10</v>
      </c>
      <c r="F281" s="93" t="s">
        <v>11</v>
      </c>
      <c r="G281" s="93" t="s">
        <v>12</v>
      </c>
      <c r="H281" s="93" t="s">
        <v>13</v>
      </c>
      <c r="I281" s="23" t="s">
        <v>620</v>
      </c>
    </row>
    <row r="282" spans="2:14" s="3" customFormat="1" x14ac:dyDescent="0.2">
      <c r="B282" s="2">
        <v>44104</v>
      </c>
      <c r="C282" s="20" t="s">
        <v>3217</v>
      </c>
      <c r="D282" s="20" t="s">
        <v>3218</v>
      </c>
      <c r="E282" s="3" t="s">
        <v>3450</v>
      </c>
      <c r="F282" s="3" t="s">
        <v>3219</v>
      </c>
      <c r="I282" s="4">
        <v>1087</v>
      </c>
      <c r="J282" s="121" t="s">
        <v>3316</v>
      </c>
      <c r="N282" s="20"/>
    </row>
    <row r="283" spans="2:14" x14ac:dyDescent="0.2">
      <c r="B283" s="92"/>
      <c r="C283" s="92"/>
      <c r="D283" s="92"/>
      <c r="E283" s="93"/>
      <c r="F283" s="93"/>
      <c r="G283" s="93"/>
      <c r="H283" s="93"/>
      <c r="I283" s="23"/>
    </row>
    <row r="284" spans="2:14" s="100" customFormat="1" x14ac:dyDescent="0.2">
      <c r="B284" s="98">
        <v>44107</v>
      </c>
      <c r="C284" s="99" t="s">
        <v>3258</v>
      </c>
      <c r="D284" s="99" t="s">
        <v>3218</v>
      </c>
      <c r="E284" s="100" t="s">
        <v>3450</v>
      </c>
      <c r="F284" s="100" t="s">
        <v>3259</v>
      </c>
      <c r="G284" s="100" t="s">
        <v>3260</v>
      </c>
      <c r="H284" s="100" t="s">
        <v>3261</v>
      </c>
      <c r="I284" s="101">
        <f>1358.76-I282</f>
        <v>271.76</v>
      </c>
      <c r="J284" s="126" t="s">
        <v>3317</v>
      </c>
    </row>
    <row r="285" spans="2:14" s="100" customFormat="1" x14ac:dyDescent="0.2">
      <c r="B285" s="98">
        <v>44121</v>
      </c>
      <c r="C285" s="99" t="s">
        <v>3258</v>
      </c>
      <c r="D285" s="99" t="s">
        <v>3218</v>
      </c>
      <c r="E285" s="100" t="s">
        <v>3450</v>
      </c>
      <c r="F285" s="100" t="s">
        <v>3259</v>
      </c>
      <c r="G285" s="100" t="s">
        <v>3262</v>
      </c>
      <c r="H285" s="100" t="s">
        <v>3261</v>
      </c>
      <c r="I285" s="101">
        <v>1358.76</v>
      </c>
      <c r="J285" s="126" t="s">
        <v>3317</v>
      </c>
    </row>
    <row r="286" spans="2:14" s="100" customFormat="1" x14ac:dyDescent="0.2">
      <c r="B286" s="98">
        <v>44135</v>
      </c>
      <c r="C286" s="99" t="s">
        <v>3258</v>
      </c>
      <c r="D286" s="99" t="s">
        <v>3218</v>
      </c>
      <c r="E286" s="100" t="s">
        <v>3450</v>
      </c>
      <c r="F286" s="100" t="s">
        <v>3259</v>
      </c>
      <c r="G286" s="100" t="s">
        <v>3263</v>
      </c>
      <c r="H286" s="100" t="s">
        <v>3261</v>
      </c>
      <c r="I286" s="101">
        <v>1358.76</v>
      </c>
      <c r="J286" s="126" t="s">
        <v>3317</v>
      </c>
    </row>
    <row r="287" spans="2:14" s="100" customFormat="1" x14ac:dyDescent="0.2">
      <c r="B287" s="98">
        <v>44149</v>
      </c>
      <c r="C287" s="99" t="s">
        <v>3258</v>
      </c>
      <c r="D287" s="99" t="s">
        <v>3218</v>
      </c>
      <c r="E287" s="100" t="s">
        <v>3450</v>
      </c>
      <c r="F287" s="100" t="s">
        <v>3259</v>
      </c>
      <c r="G287" s="100" t="s">
        <v>3264</v>
      </c>
      <c r="H287" s="100" t="s">
        <v>3261</v>
      </c>
      <c r="I287" s="101">
        <v>1087</v>
      </c>
      <c r="J287" s="126" t="s">
        <v>3317</v>
      </c>
    </row>
    <row r="288" spans="2:14" s="100" customFormat="1" x14ac:dyDescent="0.2">
      <c r="B288" s="98">
        <v>44177</v>
      </c>
      <c r="C288" s="99" t="s">
        <v>3258</v>
      </c>
      <c r="D288" s="99" t="s">
        <v>3218</v>
      </c>
      <c r="E288" s="100" t="s">
        <v>3265</v>
      </c>
      <c r="F288" s="100" t="s">
        <v>3266</v>
      </c>
      <c r="G288" s="100" t="s">
        <v>3267</v>
      </c>
      <c r="H288" s="100" t="s">
        <v>3261</v>
      </c>
      <c r="I288" s="101">
        <v>2174</v>
      </c>
      <c r="J288" s="126" t="s">
        <v>3317</v>
      </c>
    </row>
    <row r="289" spans="2:14" s="100" customFormat="1" x14ac:dyDescent="0.2">
      <c r="B289" s="98"/>
      <c r="C289" s="99"/>
      <c r="D289" s="99"/>
      <c r="I289" s="101"/>
      <c r="J289" s="124"/>
    </row>
    <row r="290" spans="2:14" x14ac:dyDescent="0.2">
      <c r="C290" s="94"/>
      <c r="D290" s="94"/>
      <c r="H290" s="94" t="s">
        <v>628</v>
      </c>
      <c r="I290" s="25">
        <f>SUM(I282:I288)</f>
        <v>7337.28</v>
      </c>
      <c r="L290" s="104"/>
      <c r="M290" s="104"/>
    </row>
    <row r="291" spans="2:14" x14ac:dyDescent="0.2">
      <c r="C291" s="94"/>
      <c r="D291" s="94"/>
      <c r="H291" s="94" t="s">
        <v>629</v>
      </c>
      <c r="I291" s="4">
        <f>I279-I290</f>
        <v>91847.72</v>
      </c>
    </row>
    <row r="292" spans="2:14" x14ac:dyDescent="0.2">
      <c r="C292" s="94"/>
      <c r="D292" s="83"/>
    </row>
    <row r="293" spans="2:14" ht="30.75" customHeight="1" x14ac:dyDescent="0.2">
      <c r="B293" s="89" t="s">
        <v>632</v>
      </c>
      <c r="C293" s="269" t="s">
        <v>640</v>
      </c>
      <c r="D293" s="269"/>
      <c r="E293" s="269"/>
      <c r="F293" s="269"/>
      <c r="G293" s="90"/>
      <c r="H293" s="91" t="s">
        <v>624</v>
      </c>
      <c r="I293" s="13">
        <v>381600</v>
      </c>
    </row>
    <row r="294" spans="2:14" x14ac:dyDescent="0.2">
      <c r="C294" s="94"/>
      <c r="D294" s="83"/>
    </row>
    <row r="295" spans="2:14" x14ac:dyDescent="0.2">
      <c r="B295" s="92" t="s">
        <v>9</v>
      </c>
      <c r="C295" s="92" t="s">
        <v>618</v>
      </c>
      <c r="D295" s="92" t="s">
        <v>619</v>
      </c>
      <c r="E295" s="93" t="s">
        <v>10</v>
      </c>
      <c r="F295" s="93" t="s">
        <v>11</v>
      </c>
      <c r="G295" s="93" t="s">
        <v>12</v>
      </c>
      <c r="H295" s="93" t="s">
        <v>13</v>
      </c>
      <c r="I295" s="23" t="s">
        <v>620</v>
      </c>
    </row>
    <row r="296" spans="2:14" x14ac:dyDescent="0.2">
      <c r="B296" s="82">
        <v>44020</v>
      </c>
      <c r="C296" s="94">
        <v>5603</v>
      </c>
      <c r="D296" s="94" t="s">
        <v>522</v>
      </c>
      <c r="E296" s="83" t="s">
        <v>500</v>
      </c>
      <c r="F296" s="83" t="s">
        <v>501</v>
      </c>
      <c r="G296" s="83" t="s">
        <v>502</v>
      </c>
      <c r="H296" s="83" t="s">
        <v>499</v>
      </c>
      <c r="I296" s="4">
        <v>33270.959999999999</v>
      </c>
      <c r="J296" s="121" t="s">
        <v>3316</v>
      </c>
      <c r="N296" s="94"/>
    </row>
    <row r="297" spans="2:14" x14ac:dyDescent="0.2">
      <c r="B297" s="82">
        <v>43999</v>
      </c>
      <c r="C297" s="94">
        <v>5304</v>
      </c>
      <c r="D297" s="94" t="s">
        <v>520</v>
      </c>
      <c r="E297" s="83" t="s">
        <v>79</v>
      </c>
      <c r="F297" s="83" t="s">
        <v>490</v>
      </c>
      <c r="G297" s="83" t="s">
        <v>491</v>
      </c>
      <c r="H297" s="83" t="s">
        <v>492</v>
      </c>
      <c r="I297" s="4">
        <v>37684</v>
      </c>
      <c r="J297" s="121" t="s">
        <v>3316</v>
      </c>
      <c r="N297" s="94"/>
    </row>
    <row r="298" spans="2:14" x14ac:dyDescent="0.2">
      <c r="B298" s="82">
        <v>44032</v>
      </c>
      <c r="C298" s="94">
        <v>5603</v>
      </c>
      <c r="D298" s="94" t="s">
        <v>524</v>
      </c>
      <c r="E298" s="83" t="s">
        <v>507</v>
      </c>
      <c r="F298" s="83" t="s">
        <v>508</v>
      </c>
      <c r="G298" s="83" t="s">
        <v>509</v>
      </c>
      <c r="H298" s="83" t="s">
        <v>510</v>
      </c>
      <c r="I298" s="4">
        <v>16770.97</v>
      </c>
      <c r="J298" s="121" t="s">
        <v>3316</v>
      </c>
      <c r="N298" s="94"/>
    </row>
    <row r="299" spans="2:14" x14ac:dyDescent="0.2">
      <c r="B299" s="82">
        <v>44060</v>
      </c>
      <c r="C299" s="94">
        <v>5603</v>
      </c>
      <c r="D299" s="94" t="s">
        <v>527</v>
      </c>
      <c r="E299" s="83" t="s">
        <v>512</v>
      </c>
      <c r="F299" s="83" t="s">
        <v>513</v>
      </c>
      <c r="G299" s="83" t="s">
        <v>514</v>
      </c>
      <c r="H299" s="83" t="s">
        <v>515</v>
      </c>
      <c r="I299" s="4">
        <v>5497.5</v>
      </c>
      <c r="J299" s="121" t="s">
        <v>3316</v>
      </c>
      <c r="N299" s="94"/>
    </row>
    <row r="300" spans="2:14" x14ac:dyDescent="0.2">
      <c r="B300" s="82">
        <v>44056</v>
      </c>
      <c r="C300" s="94">
        <v>5603</v>
      </c>
      <c r="D300" s="94" t="s">
        <v>527</v>
      </c>
      <c r="E300" s="83" t="s">
        <v>516</v>
      </c>
      <c r="F300" s="83" t="s">
        <v>517</v>
      </c>
      <c r="G300" s="83" t="s">
        <v>518</v>
      </c>
      <c r="H300" s="83" t="s">
        <v>519</v>
      </c>
      <c r="I300" s="4">
        <v>1124</v>
      </c>
      <c r="J300" s="121" t="s">
        <v>3316</v>
      </c>
      <c r="N300" s="94"/>
    </row>
    <row r="301" spans="2:14" x14ac:dyDescent="0.2">
      <c r="B301" s="82">
        <v>44011</v>
      </c>
      <c r="C301" s="94">
        <v>5603</v>
      </c>
      <c r="D301" s="94" t="s">
        <v>523</v>
      </c>
      <c r="E301" s="83" t="s">
        <v>503</v>
      </c>
      <c r="F301" s="83" t="s">
        <v>504</v>
      </c>
      <c r="G301" s="83" t="s">
        <v>505</v>
      </c>
      <c r="H301" s="83" t="s">
        <v>506</v>
      </c>
      <c r="I301" s="4">
        <v>5326.92</v>
      </c>
      <c r="J301" s="121" t="s">
        <v>3316</v>
      </c>
      <c r="N301" s="94"/>
    </row>
    <row r="302" spans="2:14" x14ac:dyDescent="0.2">
      <c r="B302" s="82">
        <v>44007</v>
      </c>
      <c r="C302" s="94">
        <v>5603</v>
      </c>
      <c r="D302" s="94" t="s">
        <v>521</v>
      </c>
      <c r="E302" s="83" t="s">
        <v>493</v>
      </c>
      <c r="F302" s="83" t="s">
        <v>494</v>
      </c>
      <c r="G302" s="83" t="s">
        <v>495</v>
      </c>
      <c r="H302" s="83" t="s">
        <v>496</v>
      </c>
      <c r="I302" s="4">
        <v>11887.5</v>
      </c>
      <c r="J302" s="121" t="s">
        <v>3316</v>
      </c>
      <c r="N302" s="94"/>
    </row>
    <row r="303" spans="2:14" x14ac:dyDescent="0.2">
      <c r="B303" s="82">
        <v>44011</v>
      </c>
      <c r="C303" s="94">
        <v>5603</v>
      </c>
      <c r="D303" s="94" t="s">
        <v>521</v>
      </c>
      <c r="E303" s="83" t="s">
        <v>493</v>
      </c>
      <c r="F303" s="83" t="s">
        <v>497</v>
      </c>
      <c r="G303" s="83" t="s">
        <v>498</v>
      </c>
      <c r="H303" s="83" t="s">
        <v>499</v>
      </c>
      <c r="I303" s="4">
        <v>24000</v>
      </c>
      <c r="J303" s="121" t="s">
        <v>3316</v>
      </c>
      <c r="N303" s="94"/>
    </row>
    <row r="304" spans="2:14" x14ac:dyDescent="0.2">
      <c r="B304" s="82">
        <v>44049</v>
      </c>
      <c r="C304" s="94">
        <v>5308</v>
      </c>
      <c r="D304" s="94" t="s">
        <v>521</v>
      </c>
      <c r="E304" s="83" t="s">
        <v>511</v>
      </c>
      <c r="F304" s="83" t="s">
        <v>526</v>
      </c>
      <c r="G304" s="94" t="s">
        <v>0</v>
      </c>
      <c r="H304" s="97" t="s">
        <v>3194</v>
      </c>
      <c r="I304" s="4">
        <v>30</v>
      </c>
      <c r="J304" s="121" t="s">
        <v>3316</v>
      </c>
      <c r="N304" s="94"/>
    </row>
    <row r="305" spans="2:14" x14ac:dyDescent="0.2">
      <c r="B305" s="82">
        <v>44057</v>
      </c>
      <c r="C305" s="94">
        <v>5308</v>
      </c>
      <c r="D305" s="94" t="s">
        <v>525</v>
      </c>
      <c r="E305" s="83" t="s">
        <v>641</v>
      </c>
      <c r="F305" s="83" t="s">
        <v>642</v>
      </c>
      <c r="G305" s="94" t="s">
        <v>0</v>
      </c>
      <c r="H305" s="97" t="s">
        <v>3193</v>
      </c>
      <c r="I305" s="4">
        <v>44153.94</v>
      </c>
      <c r="J305" s="121" t="s">
        <v>3316</v>
      </c>
      <c r="N305" s="94"/>
    </row>
    <row r="306" spans="2:14" ht="13.5" x14ac:dyDescent="0.25">
      <c r="B306" s="82">
        <v>44082</v>
      </c>
      <c r="C306" s="94">
        <v>5308</v>
      </c>
      <c r="D306" s="94" t="s">
        <v>525</v>
      </c>
      <c r="E306" s="83" t="s">
        <v>641</v>
      </c>
      <c r="F306" s="83" t="s">
        <v>3192</v>
      </c>
      <c r="G306" s="94" t="s">
        <v>0</v>
      </c>
      <c r="H306" s="97" t="s">
        <v>3193</v>
      </c>
      <c r="I306" s="4">
        <v>5152.38</v>
      </c>
      <c r="J306" s="121" t="s">
        <v>3316</v>
      </c>
      <c r="K306" s="105"/>
      <c r="N306" s="94"/>
    </row>
    <row r="307" spans="2:14" x14ac:dyDescent="0.2">
      <c r="B307" s="82">
        <v>44088</v>
      </c>
      <c r="C307" s="94">
        <v>5308</v>
      </c>
      <c r="D307" s="94" t="s">
        <v>3178</v>
      </c>
      <c r="E307" s="83" t="s">
        <v>3179</v>
      </c>
      <c r="F307" s="83" t="s">
        <v>3208</v>
      </c>
      <c r="G307" s="94" t="s">
        <v>3180</v>
      </c>
      <c r="H307" s="97" t="s">
        <v>3181</v>
      </c>
      <c r="I307" s="4">
        <v>3499.9</v>
      </c>
      <c r="J307" s="121" t="s">
        <v>3316</v>
      </c>
      <c r="N307" s="94"/>
    </row>
    <row r="308" spans="2:14" x14ac:dyDescent="0.2">
      <c r="B308" s="82">
        <v>44096</v>
      </c>
      <c r="C308" s="94">
        <v>5308</v>
      </c>
      <c r="D308" s="94" t="s">
        <v>3178</v>
      </c>
      <c r="E308" s="83" t="s">
        <v>3209</v>
      </c>
      <c r="F308" s="83" t="s">
        <v>3212</v>
      </c>
      <c r="G308" s="94" t="s">
        <v>3210</v>
      </c>
      <c r="H308" s="97" t="s">
        <v>3211</v>
      </c>
      <c r="I308" s="4">
        <v>3045</v>
      </c>
      <c r="J308" s="121" t="s">
        <v>3316</v>
      </c>
      <c r="N308" s="94"/>
    </row>
    <row r="309" spans="2:14" x14ac:dyDescent="0.2">
      <c r="B309" s="82">
        <v>44092</v>
      </c>
      <c r="C309" s="94">
        <v>5308</v>
      </c>
      <c r="D309" s="94" t="s">
        <v>3178</v>
      </c>
      <c r="E309" s="83" t="s">
        <v>3214</v>
      </c>
      <c r="F309" s="83" t="s">
        <v>3215</v>
      </c>
      <c r="G309" s="94" t="s">
        <v>3213</v>
      </c>
      <c r="H309" s="97" t="s">
        <v>3216</v>
      </c>
      <c r="I309" s="4">
        <v>739.5</v>
      </c>
      <c r="J309" s="121" t="s">
        <v>3316</v>
      </c>
      <c r="N309" s="94"/>
    </row>
    <row r="310" spans="2:14" x14ac:dyDescent="0.2">
      <c r="B310" s="82">
        <v>44104</v>
      </c>
      <c r="C310" s="94">
        <v>5308</v>
      </c>
      <c r="D310" s="94" t="s">
        <v>3178</v>
      </c>
      <c r="E310" s="83" t="s">
        <v>3270</v>
      </c>
      <c r="F310" s="83" t="s">
        <v>3271</v>
      </c>
      <c r="G310" s="83" t="s">
        <v>3220</v>
      </c>
      <c r="H310" s="83" t="s">
        <v>3221</v>
      </c>
      <c r="I310" s="35">
        <v>3749.5</v>
      </c>
      <c r="J310" s="121" t="s">
        <v>3316</v>
      </c>
      <c r="N310" s="94"/>
    </row>
    <row r="311" spans="2:14" x14ac:dyDescent="0.2">
      <c r="C311" s="94"/>
      <c r="D311" s="94"/>
      <c r="G311" s="94"/>
      <c r="H311" s="97"/>
      <c r="J311" s="121"/>
      <c r="N311" s="94"/>
    </row>
    <row r="312" spans="2:14" x14ac:dyDescent="0.2">
      <c r="B312" s="98">
        <v>44111</v>
      </c>
      <c r="C312" s="99">
        <v>5308</v>
      </c>
      <c r="D312" s="99" t="s">
        <v>3178</v>
      </c>
      <c r="E312" s="100" t="s">
        <v>493</v>
      </c>
      <c r="F312" s="100" t="s">
        <v>494</v>
      </c>
      <c r="G312" s="100" t="s">
        <v>3268</v>
      </c>
      <c r="H312" s="100" t="s">
        <v>3269</v>
      </c>
      <c r="I312" s="101">
        <v>11887.5</v>
      </c>
      <c r="J312" s="126" t="s">
        <v>3317</v>
      </c>
      <c r="N312" s="94"/>
    </row>
    <row r="313" spans="2:14" x14ac:dyDescent="0.2">
      <c r="B313" s="98">
        <v>44118</v>
      </c>
      <c r="C313" s="99">
        <v>5308</v>
      </c>
      <c r="D313" s="99" t="s">
        <v>3178</v>
      </c>
      <c r="E313" s="100" t="s">
        <v>3272</v>
      </c>
      <c r="F313" s="100" t="s">
        <v>3273</v>
      </c>
      <c r="G313" s="100" t="s">
        <v>3274</v>
      </c>
      <c r="H313" s="100" t="s">
        <v>3275</v>
      </c>
      <c r="I313" s="106">
        <v>30</v>
      </c>
      <c r="J313" s="126" t="s">
        <v>3317</v>
      </c>
      <c r="N313" s="94"/>
    </row>
    <row r="314" spans="2:14" x14ac:dyDescent="0.2">
      <c r="B314" s="98">
        <v>44151</v>
      </c>
      <c r="C314" s="99">
        <v>5308</v>
      </c>
      <c r="D314" s="99" t="s">
        <v>3178</v>
      </c>
      <c r="E314" s="100" t="s">
        <v>3272</v>
      </c>
      <c r="F314" s="100" t="s">
        <v>3273</v>
      </c>
      <c r="G314" s="100" t="s">
        <v>3276</v>
      </c>
      <c r="H314" s="100" t="s">
        <v>3275</v>
      </c>
      <c r="I314" s="106">
        <v>30</v>
      </c>
      <c r="J314" s="126" t="s">
        <v>3317</v>
      </c>
      <c r="N314" s="94"/>
    </row>
    <row r="315" spans="2:14" x14ac:dyDescent="0.2">
      <c r="B315" s="98">
        <v>44124</v>
      </c>
      <c r="C315" s="99">
        <v>5308</v>
      </c>
      <c r="D315" s="99" t="s">
        <v>3178</v>
      </c>
      <c r="E315" s="100" t="s">
        <v>3277</v>
      </c>
      <c r="F315" s="100" t="s">
        <v>3278</v>
      </c>
      <c r="G315" s="100" t="s">
        <v>3279</v>
      </c>
      <c r="H315" s="100" t="s">
        <v>3280</v>
      </c>
      <c r="I315" s="106">
        <v>56.96</v>
      </c>
      <c r="J315" s="126" t="s">
        <v>3317</v>
      </c>
      <c r="N315" s="94"/>
    </row>
    <row r="316" spans="2:14" x14ac:dyDescent="0.2">
      <c r="B316" s="98">
        <v>44127</v>
      </c>
      <c r="C316" s="99">
        <v>5308</v>
      </c>
      <c r="D316" s="99" t="s">
        <v>3178</v>
      </c>
      <c r="E316" s="100" t="s">
        <v>3277</v>
      </c>
      <c r="F316" s="100" t="s">
        <v>3281</v>
      </c>
      <c r="G316" s="100" t="s">
        <v>3282</v>
      </c>
      <c r="H316" s="100" t="s">
        <v>3283</v>
      </c>
      <c r="I316" s="106">
        <v>1328.52</v>
      </c>
      <c r="J316" s="126" t="s">
        <v>3317</v>
      </c>
      <c r="N316" s="94"/>
    </row>
    <row r="317" spans="2:14" x14ac:dyDescent="0.2">
      <c r="B317" s="98">
        <v>44127</v>
      </c>
      <c r="C317" s="99">
        <v>5308</v>
      </c>
      <c r="D317" s="99" t="s">
        <v>3178</v>
      </c>
      <c r="E317" s="100" t="s">
        <v>3277</v>
      </c>
      <c r="F317" s="100" t="s">
        <v>3284</v>
      </c>
      <c r="G317" s="100" t="s">
        <v>3285</v>
      </c>
      <c r="H317" s="100" t="s">
        <v>3286</v>
      </c>
      <c r="I317" s="106">
        <v>184.6</v>
      </c>
      <c r="J317" s="126" t="s">
        <v>3317</v>
      </c>
      <c r="N317" s="94"/>
    </row>
    <row r="318" spans="2:14" x14ac:dyDescent="0.2">
      <c r="B318" s="98">
        <v>44127</v>
      </c>
      <c r="C318" s="99">
        <v>5308</v>
      </c>
      <c r="D318" s="99" t="s">
        <v>3178</v>
      </c>
      <c r="E318" s="100" t="s">
        <v>3287</v>
      </c>
      <c r="F318" s="100" t="s">
        <v>3288</v>
      </c>
      <c r="G318" s="100" t="s">
        <v>3289</v>
      </c>
      <c r="H318" s="100" t="s">
        <v>3290</v>
      </c>
      <c r="I318" s="106">
        <v>631.4</v>
      </c>
      <c r="J318" s="126" t="s">
        <v>3317</v>
      </c>
      <c r="N318" s="94"/>
    </row>
    <row r="319" spans="2:14" x14ac:dyDescent="0.2">
      <c r="B319" s="98">
        <v>44148</v>
      </c>
      <c r="C319" s="99">
        <v>5308</v>
      </c>
      <c r="D319" s="99" t="s">
        <v>3178</v>
      </c>
      <c r="E319" s="100" t="s">
        <v>3277</v>
      </c>
      <c r="F319" s="100" t="s">
        <v>3291</v>
      </c>
      <c r="G319" s="100" t="s">
        <v>3292</v>
      </c>
      <c r="H319" s="100" t="s">
        <v>3293</v>
      </c>
      <c r="I319" s="106">
        <v>2492.54</v>
      </c>
      <c r="J319" s="126" t="s">
        <v>3317</v>
      </c>
      <c r="N319" s="94"/>
    </row>
    <row r="320" spans="2:14" x14ac:dyDescent="0.2">
      <c r="B320" s="98">
        <v>44148</v>
      </c>
      <c r="C320" s="99">
        <v>5308</v>
      </c>
      <c r="D320" s="99" t="s">
        <v>3178</v>
      </c>
      <c r="E320" s="100" t="s">
        <v>3294</v>
      </c>
      <c r="F320" s="100" t="s">
        <v>3295</v>
      </c>
      <c r="G320" s="100" t="s">
        <v>3296</v>
      </c>
      <c r="H320" s="100" t="s">
        <v>3297</v>
      </c>
      <c r="I320" s="106">
        <v>650</v>
      </c>
      <c r="J320" s="126" t="s">
        <v>3317</v>
      </c>
      <c r="N320" s="94"/>
    </row>
    <row r="321" spans="2:14" x14ac:dyDescent="0.2">
      <c r="B321" s="98">
        <v>44175</v>
      </c>
      <c r="C321" s="99">
        <v>5308</v>
      </c>
      <c r="D321" s="99" t="s">
        <v>3178</v>
      </c>
      <c r="E321" s="100" t="s">
        <v>3298</v>
      </c>
      <c r="F321" s="100" t="s">
        <v>3299</v>
      </c>
      <c r="G321" s="100" t="s">
        <v>3300</v>
      </c>
      <c r="H321" s="100" t="s">
        <v>3301</v>
      </c>
      <c r="I321" s="106">
        <v>39030</v>
      </c>
      <c r="J321" s="126" t="s">
        <v>3317</v>
      </c>
      <c r="N321" s="94"/>
    </row>
    <row r="322" spans="2:14" x14ac:dyDescent="0.2">
      <c r="B322" s="98">
        <v>44175</v>
      </c>
      <c r="C322" s="99">
        <v>5308</v>
      </c>
      <c r="D322" s="99" t="s">
        <v>3178</v>
      </c>
      <c r="E322" s="100" t="s">
        <v>3179</v>
      </c>
      <c r="F322" s="100" t="s">
        <v>3302</v>
      </c>
      <c r="G322" s="100" t="s">
        <v>3303</v>
      </c>
      <c r="H322" s="100" t="s">
        <v>3304</v>
      </c>
      <c r="I322" s="106">
        <v>799.92</v>
      </c>
      <c r="J322" s="126" t="s">
        <v>3317</v>
      </c>
      <c r="N322" s="94"/>
    </row>
    <row r="323" spans="2:14" x14ac:dyDescent="0.2">
      <c r="B323" s="98">
        <v>44183</v>
      </c>
      <c r="C323" s="99">
        <v>5308</v>
      </c>
      <c r="D323" s="99" t="s">
        <v>3178</v>
      </c>
      <c r="E323" s="100" t="s">
        <v>3305</v>
      </c>
      <c r="F323" s="100" t="s">
        <v>3306</v>
      </c>
      <c r="G323" s="100" t="s">
        <v>3307</v>
      </c>
      <c r="H323" s="100" t="s">
        <v>3308</v>
      </c>
      <c r="I323" s="106">
        <v>316.18</v>
      </c>
      <c r="J323" s="126" t="s">
        <v>3317</v>
      </c>
      <c r="N323" s="94"/>
    </row>
    <row r="324" spans="2:14" x14ac:dyDescent="0.2">
      <c r="C324" s="94"/>
      <c r="D324" s="94"/>
      <c r="N324" s="94"/>
    </row>
    <row r="325" spans="2:14" x14ac:dyDescent="0.2">
      <c r="H325" s="94" t="s">
        <v>628</v>
      </c>
      <c r="I325" s="25">
        <f>SUM(I296:I324)</f>
        <v>253369.68999999997</v>
      </c>
      <c r="J325" s="125"/>
      <c r="K325" s="107"/>
    </row>
    <row r="326" spans="2:14" x14ac:dyDescent="0.2">
      <c r="H326" s="94" t="s">
        <v>629</v>
      </c>
      <c r="I326" s="4">
        <f>I293-I325</f>
        <v>128230.31000000003</v>
      </c>
    </row>
    <row r="327" spans="2:14" x14ac:dyDescent="0.2">
      <c r="B327" s="96"/>
      <c r="C327" s="103"/>
      <c r="D327" s="103"/>
      <c r="E327" s="90"/>
      <c r="F327" s="90"/>
      <c r="G327" s="90"/>
      <c r="H327" s="90"/>
      <c r="I327" s="24"/>
    </row>
    <row r="328" spans="2:14" x14ac:dyDescent="0.2">
      <c r="C328" s="94"/>
      <c r="D328" s="83"/>
    </row>
    <row r="329" spans="2:14" ht="28.5" customHeight="1" thickBot="1" x14ac:dyDescent="0.25">
      <c r="B329" s="267" t="s">
        <v>643</v>
      </c>
      <c r="C329" s="267"/>
      <c r="D329" s="268" t="s">
        <v>644</v>
      </c>
      <c r="E329" s="268"/>
      <c r="F329" s="268"/>
      <c r="G329" s="268"/>
      <c r="H329" s="268"/>
      <c r="I329" s="268"/>
    </row>
    <row r="330" spans="2:14" ht="14.25" x14ac:dyDescent="0.2">
      <c r="B330" s="86"/>
      <c r="C330" s="87"/>
      <c r="D330" s="88"/>
    </row>
    <row r="331" spans="2:14" ht="30.75" customHeight="1" x14ac:dyDescent="0.2">
      <c r="B331" s="89" t="s">
        <v>622</v>
      </c>
      <c r="C331" s="266" t="s">
        <v>645</v>
      </c>
      <c r="D331" s="266"/>
      <c r="E331" s="266"/>
      <c r="F331" s="266"/>
      <c r="G331" s="90"/>
      <c r="H331" s="91" t="s">
        <v>624</v>
      </c>
      <c r="I331" s="13">
        <v>50000</v>
      </c>
    </row>
    <row r="332" spans="2:14" x14ac:dyDescent="0.2">
      <c r="C332" s="94"/>
      <c r="D332" s="83"/>
    </row>
    <row r="333" spans="2:14" x14ac:dyDescent="0.2">
      <c r="B333" s="92" t="s">
        <v>9</v>
      </c>
      <c r="C333" s="92" t="s">
        <v>618</v>
      </c>
      <c r="D333" s="92" t="s">
        <v>619</v>
      </c>
      <c r="E333" s="93" t="s">
        <v>10</v>
      </c>
      <c r="F333" s="93" t="s">
        <v>11</v>
      </c>
      <c r="G333" s="93" t="s">
        <v>12</v>
      </c>
      <c r="H333" s="93" t="s">
        <v>13</v>
      </c>
      <c r="I333" s="23" t="s">
        <v>620</v>
      </c>
    </row>
    <row r="334" spans="2:14" x14ac:dyDescent="0.2">
      <c r="B334" s="82">
        <v>44007</v>
      </c>
      <c r="C334" s="94">
        <v>5501</v>
      </c>
      <c r="D334" s="94" t="s">
        <v>590</v>
      </c>
      <c r="E334" s="83" t="s">
        <v>528</v>
      </c>
      <c r="F334" s="83" t="s">
        <v>529</v>
      </c>
      <c r="G334" s="83" t="s">
        <v>530</v>
      </c>
      <c r="H334" s="83" t="s">
        <v>531</v>
      </c>
      <c r="I334" s="4">
        <v>2500</v>
      </c>
      <c r="J334" s="121" t="s">
        <v>3316</v>
      </c>
      <c r="L334" s="94"/>
    </row>
    <row r="335" spans="2:14" x14ac:dyDescent="0.2">
      <c r="B335" s="82">
        <v>44022</v>
      </c>
      <c r="C335" s="94">
        <v>5307</v>
      </c>
      <c r="D335" s="94" t="s">
        <v>591</v>
      </c>
      <c r="E335" s="83" t="s">
        <v>152</v>
      </c>
      <c r="F335" s="83" t="s">
        <v>532</v>
      </c>
      <c r="G335" s="83" t="s">
        <v>533</v>
      </c>
      <c r="H335" s="83" t="s">
        <v>534</v>
      </c>
      <c r="I335" s="4">
        <v>428</v>
      </c>
      <c r="J335" s="121" t="s">
        <v>3316</v>
      </c>
      <c r="L335" s="94"/>
    </row>
    <row r="336" spans="2:14" x14ac:dyDescent="0.2">
      <c r="B336" s="82">
        <v>44022</v>
      </c>
      <c r="C336" s="94">
        <v>5307</v>
      </c>
      <c r="D336" s="94" t="s">
        <v>591</v>
      </c>
      <c r="E336" s="83" t="s">
        <v>528</v>
      </c>
      <c r="F336" s="83" t="s">
        <v>532</v>
      </c>
      <c r="G336" s="83" t="s">
        <v>535</v>
      </c>
      <c r="H336" s="83" t="s">
        <v>536</v>
      </c>
      <c r="I336" s="4">
        <v>535</v>
      </c>
      <c r="J336" s="121" t="s">
        <v>3316</v>
      </c>
      <c r="L336" s="94"/>
    </row>
    <row r="337" spans="2:12" x14ac:dyDescent="0.2">
      <c r="B337" s="82">
        <v>44022</v>
      </c>
      <c r="C337" s="94">
        <v>5307</v>
      </c>
      <c r="D337" s="94" t="s">
        <v>591</v>
      </c>
      <c r="E337" s="83" t="s">
        <v>537</v>
      </c>
      <c r="F337" s="83" t="s">
        <v>532</v>
      </c>
      <c r="G337" s="83" t="s">
        <v>538</v>
      </c>
      <c r="H337" s="83" t="s">
        <v>539</v>
      </c>
      <c r="I337" s="4">
        <v>270</v>
      </c>
      <c r="J337" s="121" t="s">
        <v>3316</v>
      </c>
      <c r="L337" s="94"/>
    </row>
    <row r="338" spans="2:12" x14ac:dyDescent="0.2">
      <c r="B338" s="82">
        <v>44022</v>
      </c>
      <c r="C338" s="94">
        <v>5307</v>
      </c>
      <c r="D338" s="94" t="s">
        <v>591</v>
      </c>
      <c r="E338" s="83" t="s">
        <v>540</v>
      </c>
      <c r="F338" s="83" t="s">
        <v>532</v>
      </c>
      <c r="G338" s="83" t="s">
        <v>541</v>
      </c>
      <c r="H338" s="83" t="s">
        <v>542</v>
      </c>
      <c r="I338" s="4">
        <v>539.32000000000005</v>
      </c>
      <c r="J338" s="121" t="s">
        <v>3316</v>
      </c>
      <c r="L338" s="94"/>
    </row>
    <row r="339" spans="2:12" x14ac:dyDescent="0.2">
      <c r="B339" s="82">
        <v>44041</v>
      </c>
      <c r="C339" s="94">
        <v>5307</v>
      </c>
      <c r="D339" s="94" t="s">
        <v>592</v>
      </c>
      <c r="E339" s="83" t="s">
        <v>94</v>
      </c>
      <c r="F339" s="83" t="s">
        <v>543</v>
      </c>
      <c r="G339" s="83" t="s">
        <v>544</v>
      </c>
      <c r="H339" s="83" t="s">
        <v>92</v>
      </c>
      <c r="I339" s="4">
        <v>80</v>
      </c>
      <c r="J339" s="121" t="s">
        <v>3316</v>
      </c>
      <c r="L339" s="94"/>
    </row>
    <row r="340" spans="2:12" x14ac:dyDescent="0.2">
      <c r="B340" s="82">
        <v>44041</v>
      </c>
      <c r="C340" s="94">
        <v>5307</v>
      </c>
      <c r="D340" s="94" t="s">
        <v>592</v>
      </c>
      <c r="E340" s="83" t="s">
        <v>158</v>
      </c>
      <c r="F340" s="83" t="s">
        <v>543</v>
      </c>
      <c r="G340" s="83" t="s">
        <v>545</v>
      </c>
      <c r="H340" s="83" t="s">
        <v>449</v>
      </c>
      <c r="I340" s="4">
        <v>50</v>
      </c>
      <c r="J340" s="121" t="s">
        <v>3316</v>
      </c>
      <c r="L340" s="94"/>
    </row>
    <row r="341" spans="2:12" x14ac:dyDescent="0.2">
      <c r="B341" s="82">
        <v>44041</v>
      </c>
      <c r="C341" s="94">
        <v>5307</v>
      </c>
      <c r="D341" s="94" t="s">
        <v>592</v>
      </c>
      <c r="E341" s="83" t="s">
        <v>546</v>
      </c>
      <c r="F341" s="83" t="s">
        <v>543</v>
      </c>
      <c r="G341" s="83" t="s">
        <v>547</v>
      </c>
      <c r="H341" s="83" t="s">
        <v>548</v>
      </c>
      <c r="I341" s="4">
        <v>50</v>
      </c>
      <c r="J341" s="121" t="s">
        <v>3316</v>
      </c>
      <c r="L341" s="94"/>
    </row>
    <row r="342" spans="2:12" x14ac:dyDescent="0.2">
      <c r="B342" s="82">
        <v>44041</v>
      </c>
      <c r="C342" s="94">
        <v>5307</v>
      </c>
      <c r="D342" s="94" t="s">
        <v>592</v>
      </c>
      <c r="E342" s="83" t="s">
        <v>549</v>
      </c>
      <c r="F342" s="83" t="s">
        <v>543</v>
      </c>
      <c r="G342" s="83" t="s">
        <v>550</v>
      </c>
      <c r="H342" s="83" t="s">
        <v>551</v>
      </c>
      <c r="I342" s="4">
        <v>50</v>
      </c>
      <c r="J342" s="121" t="s">
        <v>3316</v>
      </c>
      <c r="L342" s="94"/>
    </row>
    <row r="343" spans="2:12" x14ac:dyDescent="0.2">
      <c r="B343" s="82">
        <v>44041</v>
      </c>
      <c r="C343" s="94">
        <v>5307</v>
      </c>
      <c r="D343" s="94" t="s">
        <v>592</v>
      </c>
      <c r="E343" s="83" t="s">
        <v>552</v>
      </c>
      <c r="F343" s="83" t="s">
        <v>543</v>
      </c>
      <c r="G343" s="83" t="s">
        <v>553</v>
      </c>
      <c r="H343" s="83" t="s">
        <v>554</v>
      </c>
      <c r="I343" s="4">
        <v>50</v>
      </c>
      <c r="J343" s="121" t="s">
        <v>3316</v>
      </c>
      <c r="L343" s="94"/>
    </row>
    <row r="344" spans="2:12" x14ac:dyDescent="0.2">
      <c r="B344" s="82">
        <v>44041</v>
      </c>
      <c r="C344" s="94">
        <v>5307</v>
      </c>
      <c r="D344" s="94" t="s">
        <v>592</v>
      </c>
      <c r="E344" s="83" t="s">
        <v>555</v>
      </c>
      <c r="F344" s="83" t="s">
        <v>543</v>
      </c>
      <c r="G344" s="83" t="s">
        <v>556</v>
      </c>
      <c r="H344" s="83" t="s">
        <v>557</v>
      </c>
      <c r="I344" s="4">
        <v>50</v>
      </c>
      <c r="J344" s="121" t="s">
        <v>3316</v>
      </c>
      <c r="L344" s="94"/>
    </row>
    <row r="345" spans="2:12" x14ac:dyDescent="0.2">
      <c r="B345" s="82">
        <v>44041</v>
      </c>
      <c r="C345" s="94">
        <v>5307</v>
      </c>
      <c r="D345" s="94" t="s">
        <v>592</v>
      </c>
      <c r="E345" s="83" t="s">
        <v>558</v>
      </c>
      <c r="F345" s="83" t="s">
        <v>543</v>
      </c>
      <c r="G345" s="83" t="s">
        <v>559</v>
      </c>
      <c r="H345" s="83" t="s">
        <v>560</v>
      </c>
      <c r="I345" s="4">
        <v>50</v>
      </c>
      <c r="J345" s="121" t="s">
        <v>3316</v>
      </c>
      <c r="L345" s="94"/>
    </row>
    <row r="346" spans="2:12" x14ac:dyDescent="0.2">
      <c r="B346" s="82">
        <v>44041</v>
      </c>
      <c r="C346" s="94">
        <v>5307</v>
      </c>
      <c r="D346" s="94" t="s">
        <v>592</v>
      </c>
      <c r="E346" s="83" t="s">
        <v>218</v>
      </c>
      <c r="F346" s="83" t="s">
        <v>543</v>
      </c>
      <c r="G346" s="83" t="s">
        <v>561</v>
      </c>
      <c r="H346" s="83" t="s">
        <v>562</v>
      </c>
      <c r="I346" s="4">
        <v>50</v>
      </c>
      <c r="J346" s="121" t="s">
        <v>3316</v>
      </c>
      <c r="L346" s="94"/>
    </row>
    <row r="347" spans="2:12" x14ac:dyDescent="0.2">
      <c r="B347" s="82">
        <v>44041</v>
      </c>
      <c r="C347" s="94">
        <v>5307</v>
      </c>
      <c r="D347" s="94" t="s">
        <v>592</v>
      </c>
      <c r="E347" s="83" t="s">
        <v>219</v>
      </c>
      <c r="F347" s="83" t="s">
        <v>543</v>
      </c>
      <c r="G347" s="83" t="s">
        <v>3191</v>
      </c>
      <c r="H347" s="83" t="s">
        <v>124</v>
      </c>
      <c r="I347" s="4">
        <v>50</v>
      </c>
      <c r="J347" s="121" t="s">
        <v>3316</v>
      </c>
      <c r="L347" s="94"/>
    </row>
    <row r="348" spans="2:12" x14ac:dyDescent="0.2">
      <c r="B348" s="82">
        <v>44041</v>
      </c>
      <c r="C348" s="94">
        <v>5307</v>
      </c>
      <c r="D348" s="94" t="s">
        <v>592</v>
      </c>
      <c r="E348" s="83" t="s">
        <v>254</v>
      </c>
      <c r="F348" s="83" t="s">
        <v>543</v>
      </c>
      <c r="G348" s="83" t="s">
        <v>563</v>
      </c>
      <c r="H348" s="83" t="s">
        <v>406</v>
      </c>
      <c r="I348" s="4">
        <v>50</v>
      </c>
      <c r="J348" s="121" t="s">
        <v>3316</v>
      </c>
      <c r="L348" s="94"/>
    </row>
    <row r="349" spans="2:12" x14ac:dyDescent="0.2">
      <c r="B349" s="82">
        <v>44041</v>
      </c>
      <c r="C349" s="94">
        <v>5307</v>
      </c>
      <c r="D349" s="94" t="s">
        <v>592</v>
      </c>
      <c r="E349" s="83" t="s">
        <v>101</v>
      </c>
      <c r="F349" s="83" t="s">
        <v>543</v>
      </c>
      <c r="G349" s="83" t="s">
        <v>564</v>
      </c>
      <c r="H349" s="83" t="s">
        <v>103</v>
      </c>
      <c r="I349" s="4">
        <v>50</v>
      </c>
      <c r="J349" s="121" t="s">
        <v>3316</v>
      </c>
      <c r="L349" s="94"/>
    </row>
    <row r="350" spans="2:12" x14ac:dyDescent="0.2">
      <c r="B350" s="82">
        <v>44041</v>
      </c>
      <c r="C350" s="94">
        <v>5307</v>
      </c>
      <c r="D350" s="94" t="s">
        <v>592</v>
      </c>
      <c r="E350" s="83" t="s">
        <v>546</v>
      </c>
      <c r="F350" s="83" t="s">
        <v>543</v>
      </c>
      <c r="G350" s="83" t="s">
        <v>565</v>
      </c>
      <c r="H350" s="83" t="s">
        <v>548</v>
      </c>
      <c r="I350" s="4">
        <v>50</v>
      </c>
      <c r="J350" s="121" t="s">
        <v>3316</v>
      </c>
      <c r="L350" s="94"/>
    </row>
    <row r="351" spans="2:12" x14ac:dyDescent="0.2">
      <c r="B351" s="82">
        <v>44041</v>
      </c>
      <c r="C351" s="94">
        <v>5307</v>
      </c>
      <c r="D351" s="94" t="s">
        <v>592</v>
      </c>
      <c r="E351" s="83" t="s">
        <v>552</v>
      </c>
      <c r="F351" s="83" t="s">
        <v>543</v>
      </c>
      <c r="G351" s="83" t="s">
        <v>566</v>
      </c>
      <c r="H351" s="83" t="s">
        <v>554</v>
      </c>
      <c r="I351" s="4">
        <v>50</v>
      </c>
      <c r="J351" s="121" t="s">
        <v>3316</v>
      </c>
      <c r="L351" s="94"/>
    </row>
    <row r="352" spans="2:12" x14ac:dyDescent="0.2">
      <c r="B352" s="82">
        <v>44041</v>
      </c>
      <c r="C352" s="94">
        <v>5307</v>
      </c>
      <c r="D352" s="94" t="s">
        <v>592</v>
      </c>
      <c r="E352" s="83" t="s">
        <v>567</v>
      </c>
      <c r="F352" s="83" t="s">
        <v>543</v>
      </c>
      <c r="G352" s="83" t="s">
        <v>568</v>
      </c>
      <c r="H352" s="83" t="s">
        <v>569</v>
      </c>
      <c r="I352" s="4">
        <v>50</v>
      </c>
      <c r="J352" s="121" t="s">
        <v>3316</v>
      </c>
      <c r="L352" s="94"/>
    </row>
    <row r="353" spans="2:12" x14ac:dyDescent="0.2">
      <c r="B353" s="82">
        <v>44041</v>
      </c>
      <c r="C353" s="94">
        <v>5307</v>
      </c>
      <c r="D353" s="94" t="s">
        <v>592</v>
      </c>
      <c r="E353" s="83" t="s">
        <v>570</v>
      </c>
      <c r="F353" s="83" t="s">
        <v>543</v>
      </c>
      <c r="G353" s="83" t="s">
        <v>571</v>
      </c>
      <c r="H353" s="83" t="s">
        <v>572</v>
      </c>
      <c r="I353" s="4">
        <v>50</v>
      </c>
      <c r="J353" s="121" t="s">
        <v>3316</v>
      </c>
      <c r="L353" s="94"/>
    </row>
    <row r="354" spans="2:12" x14ac:dyDescent="0.2">
      <c r="B354" s="82">
        <v>44041</v>
      </c>
      <c r="C354" s="94">
        <v>5307</v>
      </c>
      <c r="D354" s="94" t="s">
        <v>592</v>
      </c>
      <c r="E354" s="83" t="s">
        <v>573</v>
      </c>
      <c r="F354" s="83" t="s">
        <v>543</v>
      </c>
      <c r="G354" s="83" t="s">
        <v>574</v>
      </c>
      <c r="H354" s="83" t="s">
        <v>575</v>
      </c>
      <c r="I354" s="4">
        <v>50</v>
      </c>
      <c r="J354" s="121" t="s">
        <v>3316</v>
      </c>
      <c r="L354" s="94"/>
    </row>
    <row r="355" spans="2:12" x14ac:dyDescent="0.2">
      <c r="B355" s="82">
        <v>44041</v>
      </c>
      <c r="C355" s="94">
        <v>5307</v>
      </c>
      <c r="D355" s="94" t="s">
        <v>592</v>
      </c>
      <c r="E355" s="83" t="s">
        <v>558</v>
      </c>
      <c r="F355" s="83" t="s">
        <v>543</v>
      </c>
      <c r="G355" s="83" t="s">
        <v>576</v>
      </c>
      <c r="H355" s="83" t="s">
        <v>560</v>
      </c>
      <c r="I355" s="4">
        <v>50</v>
      </c>
      <c r="J355" s="121" t="s">
        <v>3316</v>
      </c>
      <c r="L355" s="94"/>
    </row>
    <row r="356" spans="2:12" x14ac:dyDescent="0.2">
      <c r="B356" s="82">
        <v>44041</v>
      </c>
      <c r="C356" s="94">
        <v>5307</v>
      </c>
      <c r="D356" s="94" t="s">
        <v>592</v>
      </c>
      <c r="E356" s="83" t="s">
        <v>570</v>
      </c>
      <c r="F356" s="83" t="s">
        <v>543</v>
      </c>
      <c r="G356" s="83" t="s">
        <v>577</v>
      </c>
      <c r="H356" s="83" t="s">
        <v>572</v>
      </c>
      <c r="I356" s="4">
        <v>50</v>
      </c>
      <c r="J356" s="121" t="s">
        <v>3316</v>
      </c>
      <c r="L356" s="94"/>
    </row>
    <row r="357" spans="2:12" x14ac:dyDescent="0.2">
      <c r="B357" s="82">
        <v>44041</v>
      </c>
      <c r="C357" s="94">
        <v>5307</v>
      </c>
      <c r="D357" s="94" t="s">
        <v>592</v>
      </c>
      <c r="E357" s="83" t="s">
        <v>219</v>
      </c>
      <c r="F357" s="83" t="s">
        <v>543</v>
      </c>
      <c r="G357" s="83" t="s">
        <v>578</v>
      </c>
      <c r="H357" s="83" t="s">
        <v>124</v>
      </c>
      <c r="I357" s="4">
        <v>50</v>
      </c>
      <c r="J357" s="121" t="s">
        <v>3316</v>
      </c>
      <c r="L357" s="94"/>
    </row>
    <row r="358" spans="2:12" x14ac:dyDescent="0.2">
      <c r="B358" s="82">
        <v>44041</v>
      </c>
      <c r="C358" s="94">
        <v>5307</v>
      </c>
      <c r="D358" s="94" t="s">
        <v>592</v>
      </c>
      <c r="E358" s="83" t="s">
        <v>218</v>
      </c>
      <c r="F358" s="83" t="s">
        <v>543</v>
      </c>
      <c r="G358" s="83" t="s">
        <v>579</v>
      </c>
      <c r="H358" s="83" t="s">
        <v>562</v>
      </c>
      <c r="I358" s="4">
        <v>50</v>
      </c>
      <c r="J358" s="121" t="s">
        <v>3316</v>
      </c>
      <c r="L358" s="94"/>
    </row>
    <row r="359" spans="2:12" x14ac:dyDescent="0.2">
      <c r="B359" s="82">
        <v>44048</v>
      </c>
      <c r="C359" s="94">
        <v>5501</v>
      </c>
      <c r="D359" s="94" t="s">
        <v>592</v>
      </c>
      <c r="E359" s="83" t="s">
        <v>528</v>
      </c>
      <c r="F359" s="83" t="s">
        <v>529</v>
      </c>
      <c r="G359" s="83" t="s">
        <v>580</v>
      </c>
      <c r="H359" s="83" t="s">
        <v>581</v>
      </c>
      <c r="I359" s="4">
        <v>2600</v>
      </c>
      <c r="J359" s="121" t="s">
        <v>3316</v>
      </c>
      <c r="L359" s="94"/>
    </row>
    <row r="360" spans="2:12" x14ac:dyDescent="0.2">
      <c r="B360" s="82">
        <v>44063</v>
      </c>
      <c r="C360" s="94">
        <v>5308</v>
      </c>
      <c r="D360" s="94" t="s">
        <v>592</v>
      </c>
      <c r="E360" s="83" t="s">
        <v>233</v>
      </c>
      <c r="F360" s="83" t="s">
        <v>582</v>
      </c>
      <c r="G360" s="83" t="s">
        <v>583</v>
      </c>
      <c r="H360" s="83" t="s">
        <v>584</v>
      </c>
      <c r="I360" s="4">
        <v>150</v>
      </c>
      <c r="J360" s="121" t="s">
        <v>3316</v>
      </c>
      <c r="L360" s="94"/>
    </row>
    <row r="361" spans="2:12" x14ac:dyDescent="0.2">
      <c r="B361" s="82">
        <v>44063</v>
      </c>
      <c r="C361" s="94">
        <v>5308</v>
      </c>
      <c r="D361" s="94" t="s">
        <v>592</v>
      </c>
      <c r="E361" s="83" t="s">
        <v>233</v>
      </c>
      <c r="F361" s="83" t="s">
        <v>582</v>
      </c>
      <c r="G361" s="83" t="s">
        <v>585</v>
      </c>
      <c r="H361" s="83" t="s">
        <v>584</v>
      </c>
      <c r="I361" s="4">
        <v>150</v>
      </c>
      <c r="J361" s="121" t="s">
        <v>3316</v>
      </c>
      <c r="L361" s="94"/>
    </row>
    <row r="362" spans="2:12" x14ac:dyDescent="0.2">
      <c r="B362" s="82">
        <v>44064</v>
      </c>
      <c r="C362" s="94">
        <v>5308</v>
      </c>
      <c r="D362" s="94" t="s">
        <v>592</v>
      </c>
      <c r="E362" s="83" t="s">
        <v>586</v>
      </c>
      <c r="F362" s="83" t="s">
        <v>582</v>
      </c>
      <c r="G362" s="83" t="s">
        <v>587</v>
      </c>
      <c r="H362" s="83" t="s">
        <v>588</v>
      </c>
      <c r="I362" s="4">
        <v>150</v>
      </c>
      <c r="J362" s="121" t="s">
        <v>3316</v>
      </c>
      <c r="L362" s="94"/>
    </row>
    <row r="363" spans="2:12" x14ac:dyDescent="0.2">
      <c r="B363" s="82">
        <v>44064</v>
      </c>
      <c r="C363" s="94">
        <v>5308</v>
      </c>
      <c r="D363" s="94" t="s">
        <v>592</v>
      </c>
      <c r="E363" s="83" t="s">
        <v>586</v>
      </c>
      <c r="F363" s="83" t="s">
        <v>582</v>
      </c>
      <c r="G363" s="83" t="s">
        <v>589</v>
      </c>
      <c r="H363" s="83" t="s">
        <v>588</v>
      </c>
      <c r="I363" s="4">
        <v>150</v>
      </c>
      <c r="J363" s="121" t="s">
        <v>3316</v>
      </c>
      <c r="L363" s="94"/>
    </row>
    <row r="364" spans="2:12" x14ac:dyDescent="0.2">
      <c r="B364" s="82">
        <v>44041</v>
      </c>
      <c r="C364" s="94">
        <v>5307</v>
      </c>
      <c r="D364" s="94" t="s">
        <v>592</v>
      </c>
      <c r="E364" s="83" t="s">
        <v>94</v>
      </c>
      <c r="F364" s="83" t="s">
        <v>3189</v>
      </c>
      <c r="G364" s="83" t="s">
        <v>91</v>
      </c>
      <c r="H364" s="83" t="s">
        <v>92</v>
      </c>
      <c r="I364" s="4">
        <v>80</v>
      </c>
      <c r="J364" s="121" t="s">
        <v>3316</v>
      </c>
    </row>
    <row r="365" spans="2:12" x14ac:dyDescent="0.2">
      <c r="B365" s="82">
        <v>44041</v>
      </c>
      <c r="C365" s="94">
        <v>5307</v>
      </c>
      <c r="D365" s="94" t="s">
        <v>592</v>
      </c>
      <c r="E365" s="83" t="s">
        <v>87</v>
      </c>
      <c r="F365" s="83" t="s">
        <v>3189</v>
      </c>
      <c r="G365" s="83" t="s">
        <v>93</v>
      </c>
      <c r="H365" s="83" t="s">
        <v>90</v>
      </c>
      <c r="I365" s="4">
        <v>80</v>
      </c>
      <c r="J365" s="121" t="s">
        <v>3316</v>
      </c>
    </row>
    <row r="366" spans="2:12" x14ac:dyDescent="0.2">
      <c r="B366" s="82">
        <v>44041</v>
      </c>
      <c r="C366" s="94">
        <v>5307</v>
      </c>
      <c r="D366" s="94" t="s">
        <v>592</v>
      </c>
      <c r="E366" s="83" t="s">
        <v>94</v>
      </c>
      <c r="F366" s="83" t="s">
        <v>3190</v>
      </c>
      <c r="G366" s="83" t="s">
        <v>95</v>
      </c>
      <c r="H366" s="83" t="s">
        <v>92</v>
      </c>
      <c r="I366" s="4">
        <v>80</v>
      </c>
      <c r="J366" s="121" t="s">
        <v>3316</v>
      </c>
    </row>
    <row r="367" spans="2:12" x14ac:dyDescent="0.2">
      <c r="B367" s="82">
        <v>44041</v>
      </c>
      <c r="C367" s="94">
        <v>5307</v>
      </c>
      <c r="D367" s="94" t="s">
        <v>592</v>
      </c>
      <c r="E367" s="83" t="s">
        <v>87</v>
      </c>
      <c r="F367" s="83" t="s">
        <v>3190</v>
      </c>
      <c r="G367" s="83" t="s">
        <v>96</v>
      </c>
      <c r="H367" s="83" t="s">
        <v>90</v>
      </c>
      <c r="I367" s="4">
        <v>80</v>
      </c>
      <c r="J367" s="121" t="s">
        <v>3316</v>
      </c>
    </row>
    <row r="368" spans="2:12" x14ac:dyDescent="0.2">
      <c r="B368" s="82">
        <v>44041</v>
      </c>
      <c r="C368" s="94">
        <v>5307</v>
      </c>
      <c r="D368" s="94" t="s">
        <v>592</v>
      </c>
      <c r="E368" s="83" t="s">
        <v>94</v>
      </c>
      <c r="F368" s="83" t="s">
        <v>3190</v>
      </c>
      <c r="G368" s="83" t="s">
        <v>97</v>
      </c>
      <c r="H368" s="83" t="s">
        <v>92</v>
      </c>
      <c r="I368" s="4">
        <v>80</v>
      </c>
      <c r="J368" s="121" t="s">
        <v>3316</v>
      </c>
    </row>
    <row r="369" spans="2:12" x14ac:dyDescent="0.2">
      <c r="B369" s="82">
        <v>44034</v>
      </c>
      <c r="C369" s="94">
        <v>5307</v>
      </c>
      <c r="D369" s="94" t="s">
        <v>592</v>
      </c>
      <c r="E369" s="83" t="s">
        <v>87</v>
      </c>
      <c r="F369" s="83" t="s">
        <v>3190</v>
      </c>
      <c r="G369" s="83" t="s">
        <v>125</v>
      </c>
      <c r="H369" s="83" t="s">
        <v>90</v>
      </c>
      <c r="I369" s="4">
        <v>80</v>
      </c>
      <c r="J369" s="121" t="s">
        <v>3316</v>
      </c>
    </row>
    <row r="370" spans="2:12" x14ac:dyDescent="0.2">
      <c r="C370" s="94"/>
      <c r="D370" s="94"/>
      <c r="L370" s="94"/>
    </row>
    <row r="371" spans="2:12" ht="13.5" x14ac:dyDescent="0.25">
      <c r="H371" s="94" t="s">
        <v>628</v>
      </c>
      <c r="I371" s="25">
        <f>SUM(I334:I370)</f>
        <v>8982.32</v>
      </c>
      <c r="J371" s="125"/>
      <c r="K371" s="108"/>
    </row>
    <row r="372" spans="2:12" x14ac:dyDescent="0.2">
      <c r="H372" s="94" t="s">
        <v>629</v>
      </c>
      <c r="I372" s="4">
        <f>I331-I371</f>
        <v>41017.68</v>
      </c>
    </row>
    <row r="373" spans="2:12" x14ac:dyDescent="0.2">
      <c r="B373" s="96"/>
      <c r="C373" s="103"/>
      <c r="D373" s="90"/>
      <c r="E373" s="90"/>
      <c r="F373" s="90"/>
      <c r="G373" s="90"/>
      <c r="H373" s="90"/>
      <c r="I373" s="24"/>
    </row>
    <row r="374" spans="2:12" x14ac:dyDescent="0.2">
      <c r="C374" s="94"/>
      <c r="D374" s="83"/>
    </row>
    <row r="375" spans="2:12" ht="30.75" customHeight="1" x14ac:dyDescent="0.2">
      <c r="B375" s="89" t="s">
        <v>632</v>
      </c>
      <c r="C375" s="266" t="s">
        <v>646</v>
      </c>
      <c r="D375" s="266"/>
      <c r="E375" s="266"/>
      <c r="F375" s="266"/>
      <c r="G375" s="90"/>
      <c r="H375" s="91" t="s">
        <v>624</v>
      </c>
      <c r="I375" s="13">
        <v>65400</v>
      </c>
    </row>
    <row r="376" spans="2:12" x14ac:dyDescent="0.2">
      <c r="C376" s="94"/>
      <c r="D376" s="83"/>
    </row>
    <row r="377" spans="2:12" x14ac:dyDescent="0.2">
      <c r="B377" s="92" t="s">
        <v>9</v>
      </c>
      <c r="C377" s="92" t="s">
        <v>618</v>
      </c>
      <c r="D377" s="92" t="s">
        <v>619</v>
      </c>
      <c r="E377" s="93" t="s">
        <v>10</v>
      </c>
      <c r="F377" s="93" t="s">
        <v>11</v>
      </c>
      <c r="G377" s="93" t="s">
        <v>12</v>
      </c>
      <c r="H377" s="93" t="s">
        <v>13</v>
      </c>
      <c r="I377" s="23" t="s">
        <v>620</v>
      </c>
    </row>
    <row r="378" spans="2:12" x14ac:dyDescent="0.2">
      <c r="B378" s="82">
        <v>43999</v>
      </c>
      <c r="C378" s="109">
        <v>5603</v>
      </c>
      <c r="D378" s="94" t="s">
        <v>612</v>
      </c>
      <c r="E378" s="83" t="s">
        <v>593</v>
      </c>
      <c r="F378" s="83" t="s">
        <v>594</v>
      </c>
      <c r="G378" s="83" t="s">
        <v>595</v>
      </c>
      <c r="H378" s="83" t="s">
        <v>596</v>
      </c>
      <c r="I378" s="4">
        <v>46282.2</v>
      </c>
      <c r="J378" s="121" t="s">
        <v>3316</v>
      </c>
    </row>
    <row r="379" spans="2:12" x14ac:dyDescent="0.2">
      <c r="B379" s="82">
        <v>44004</v>
      </c>
      <c r="C379" s="94">
        <v>5308</v>
      </c>
      <c r="D379" s="94" t="s">
        <v>613</v>
      </c>
      <c r="E379" s="83" t="s">
        <v>597</v>
      </c>
      <c r="F379" s="83" t="s">
        <v>598</v>
      </c>
      <c r="G379" s="83" t="s">
        <v>599</v>
      </c>
      <c r="H379" s="83" t="s">
        <v>600</v>
      </c>
      <c r="I379" s="4">
        <v>1750</v>
      </c>
      <c r="J379" s="121" t="s">
        <v>3316</v>
      </c>
    </row>
    <row r="380" spans="2:12" x14ac:dyDescent="0.2">
      <c r="B380" s="82">
        <v>44004</v>
      </c>
      <c r="C380" s="94">
        <v>5308</v>
      </c>
      <c r="D380" s="94" t="s">
        <v>613</v>
      </c>
      <c r="E380" s="83" t="s">
        <v>601</v>
      </c>
      <c r="F380" s="83" t="s">
        <v>602</v>
      </c>
      <c r="G380" s="83" t="s">
        <v>603</v>
      </c>
      <c r="H380" s="83" t="s">
        <v>604</v>
      </c>
      <c r="I380" s="4">
        <v>1500</v>
      </c>
      <c r="J380" s="121" t="s">
        <v>3316</v>
      </c>
    </row>
    <row r="381" spans="2:12" x14ac:dyDescent="0.2">
      <c r="B381" s="82">
        <v>44004</v>
      </c>
      <c r="C381" s="94">
        <v>5308</v>
      </c>
      <c r="D381" s="94" t="s">
        <v>614</v>
      </c>
      <c r="E381" s="83" t="s">
        <v>601</v>
      </c>
      <c r="F381" s="83" t="s">
        <v>605</v>
      </c>
      <c r="G381" s="83" t="s">
        <v>606</v>
      </c>
      <c r="H381" s="83" t="s">
        <v>607</v>
      </c>
      <c r="I381" s="4">
        <v>2250</v>
      </c>
      <c r="J381" s="121" t="s">
        <v>3316</v>
      </c>
    </row>
    <row r="382" spans="2:12" x14ac:dyDescent="0.2">
      <c r="B382" s="82">
        <v>44004</v>
      </c>
      <c r="C382" s="94">
        <v>5308</v>
      </c>
      <c r="D382" s="94" t="s">
        <v>614</v>
      </c>
      <c r="E382" s="83" t="s">
        <v>608</v>
      </c>
      <c r="F382" s="83" t="s">
        <v>609</v>
      </c>
      <c r="G382" s="83" t="s">
        <v>610</v>
      </c>
      <c r="H382" s="83" t="s">
        <v>611</v>
      </c>
      <c r="I382" s="4">
        <v>2250</v>
      </c>
      <c r="J382" s="121" t="s">
        <v>3316</v>
      </c>
    </row>
    <row r="383" spans="2:12" x14ac:dyDescent="0.2">
      <c r="C383" s="94"/>
      <c r="D383" s="94"/>
      <c r="J383" s="122"/>
    </row>
    <row r="384" spans="2:12" x14ac:dyDescent="0.2">
      <c r="B384" s="98">
        <v>44175</v>
      </c>
      <c r="C384" s="99">
        <v>5308</v>
      </c>
      <c r="D384" s="99" t="s">
        <v>3309</v>
      </c>
      <c r="E384" s="100" t="s">
        <v>3310</v>
      </c>
      <c r="F384" s="100" t="s">
        <v>3311</v>
      </c>
      <c r="G384" s="100" t="s">
        <v>3312</v>
      </c>
      <c r="H384" s="100" t="s">
        <v>3313</v>
      </c>
      <c r="I384" s="101">
        <v>500</v>
      </c>
      <c r="J384" s="126" t="s">
        <v>3317</v>
      </c>
    </row>
    <row r="385" spans="1:20" x14ac:dyDescent="0.2">
      <c r="C385" s="94"/>
      <c r="D385" s="94"/>
      <c r="J385" s="122"/>
    </row>
    <row r="386" spans="1:20" x14ac:dyDescent="0.2">
      <c r="H386" s="94" t="s">
        <v>628</v>
      </c>
      <c r="I386" s="25">
        <f>SUM(I378:I385)</f>
        <v>54532.2</v>
      </c>
    </row>
    <row r="387" spans="1:20" x14ac:dyDescent="0.2">
      <c r="H387" s="94" t="s">
        <v>629</v>
      </c>
      <c r="I387" s="4">
        <f>I375-I386</f>
        <v>10867.800000000003</v>
      </c>
    </row>
    <row r="388" spans="1:20" x14ac:dyDescent="0.2">
      <c r="B388" s="96"/>
      <c r="C388" s="103"/>
      <c r="D388" s="90"/>
      <c r="E388" s="90"/>
      <c r="F388" s="90"/>
      <c r="G388" s="90"/>
      <c r="H388" s="90"/>
      <c r="I388" s="24"/>
    </row>
    <row r="389" spans="1:20" x14ac:dyDescent="0.2">
      <c r="C389" s="94"/>
      <c r="D389" s="83"/>
    </row>
    <row r="390" spans="1:20" x14ac:dyDescent="0.2">
      <c r="C390" s="94"/>
      <c r="D390" s="94"/>
      <c r="H390" s="83" t="s">
        <v>647</v>
      </c>
      <c r="I390" s="4">
        <f>I11+I14+I17+I47+I54+I56+I84+I140+I151+I279+I293+I331+I375</f>
        <v>808942</v>
      </c>
    </row>
    <row r="391" spans="1:20" x14ac:dyDescent="0.2">
      <c r="C391" s="94"/>
      <c r="D391" s="94"/>
      <c r="H391" s="110" t="s">
        <v>649</v>
      </c>
      <c r="I391" s="111">
        <f>I41+I78+I136+I147+I273+I325+I371+I386+I51+I290</f>
        <v>399851.11000000004</v>
      </c>
    </row>
    <row r="392" spans="1:20" x14ac:dyDescent="0.2">
      <c r="C392" s="94"/>
      <c r="D392" s="94"/>
      <c r="H392" s="112" t="s">
        <v>648</v>
      </c>
      <c r="I392" s="33">
        <f>I390-I391</f>
        <v>409090.88999999996</v>
      </c>
    </row>
    <row r="393" spans="1:20" x14ac:dyDescent="0.2">
      <c r="C393" s="94"/>
      <c r="D393" s="94"/>
      <c r="H393" s="83" t="s">
        <v>650</v>
      </c>
      <c r="I393" s="4">
        <f>I11+I14+I42+I52+I54+I79+I137+I148+I274+I326+I372+I387+I291</f>
        <v>409090.89</v>
      </c>
    </row>
    <row r="394" spans="1:20" ht="15" x14ac:dyDescent="0.25">
      <c r="A394" s="113"/>
      <c r="B394" s="114"/>
      <c r="C394" s="114"/>
      <c r="D394" s="114"/>
      <c r="E394" s="113"/>
      <c r="F394" s="113"/>
      <c r="G394" s="113"/>
      <c r="H394" s="113"/>
      <c r="I394" s="29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</row>
    <row r="395" spans="1:20" x14ac:dyDescent="0.2">
      <c r="H395" s="83" t="s">
        <v>3314</v>
      </c>
      <c r="I395" s="4">
        <v>331647.05</v>
      </c>
      <c r="J395" s="121" t="s">
        <v>3316</v>
      </c>
    </row>
    <row r="396" spans="1:20" x14ac:dyDescent="0.2">
      <c r="H396" s="117" t="s">
        <v>3315</v>
      </c>
      <c r="I396" s="118">
        <f>I391-I395</f>
        <v>68204.060000000056</v>
      </c>
      <c r="J396" s="126" t="s">
        <v>3317</v>
      </c>
    </row>
    <row r="397" spans="1:20" x14ac:dyDescent="0.2">
      <c r="H397" s="83" t="s">
        <v>628</v>
      </c>
      <c r="I397" s="4">
        <f>I395+I396</f>
        <v>399851.11000000004</v>
      </c>
    </row>
  </sheetData>
  <autoFilter ref="B8:K377" xr:uid="{00000000-0009-0000-0000-000002000000}"/>
  <mergeCells count="21">
    <mergeCell ref="C331:F331"/>
    <mergeCell ref="C375:F375"/>
    <mergeCell ref="B82:C82"/>
    <mergeCell ref="D82:I82"/>
    <mergeCell ref="C84:F84"/>
    <mergeCell ref="C140:F140"/>
    <mergeCell ref="C151:F151"/>
    <mergeCell ref="C293:F293"/>
    <mergeCell ref="B329:C329"/>
    <mergeCell ref="D329:I329"/>
    <mergeCell ref="B277:C277"/>
    <mergeCell ref="D277:I277"/>
    <mergeCell ref="C279:F279"/>
    <mergeCell ref="C54:F54"/>
    <mergeCell ref="C56:F56"/>
    <mergeCell ref="B9:C9"/>
    <mergeCell ref="C11:F11"/>
    <mergeCell ref="C14:F14"/>
    <mergeCell ref="C17:F17"/>
    <mergeCell ref="B45:C45"/>
    <mergeCell ref="C47:F47"/>
  </mergeCells>
  <pageMargins left="0.45" right="0.2" top="0.5" bottom="0.75" header="0.3" footer="0.3"/>
  <headerFooter>
    <oddFooter>&amp;R&amp;"Times New Roman,Italic"ASCC 1.6 Million COVID-19 Funding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T437"/>
  <sheetViews>
    <sheetView zoomScale="150" zoomScaleNormal="150" zoomScalePageLayoutView="150" workbookViewId="0">
      <pane xSplit="1" ySplit="7" topLeftCell="C424" activePane="bottomRight" state="frozen"/>
      <selection pane="topRight" activeCell="E1" sqref="E1"/>
      <selection pane="bottomLeft" activeCell="A6" sqref="A6"/>
      <selection pane="bottomRight" activeCell="I432" sqref="I432:I433"/>
    </sheetView>
  </sheetViews>
  <sheetFormatPr defaultColWidth="8.85546875" defaultRowHeight="12.75" x14ac:dyDescent="0.2"/>
  <cols>
    <col min="1" max="1" width="4.42578125" style="83" customWidth="1"/>
    <col min="2" max="2" width="9.7109375" style="82" bestFit="1" customWidth="1"/>
    <col min="3" max="3" width="9.7109375" style="82" customWidth="1"/>
    <col min="4" max="4" width="19.28515625" style="82" bestFit="1" customWidth="1"/>
    <col min="5" max="5" width="24.7109375" style="83" bestFit="1" customWidth="1"/>
    <col min="6" max="6" width="25.7109375" style="83" customWidth="1"/>
    <col min="7" max="7" width="18.42578125" style="83" bestFit="1" customWidth="1"/>
    <col min="8" max="8" width="24.42578125" style="83" bestFit="1" customWidth="1"/>
    <col min="9" max="9" width="16.85546875" style="4" customWidth="1"/>
    <col min="10" max="10" width="14.42578125" style="119" customWidth="1"/>
    <col min="11" max="11" width="10.42578125" style="83" bestFit="1" customWidth="1"/>
    <col min="12" max="16384" width="8.85546875" style="83"/>
  </cols>
  <sheetData>
    <row r="1" spans="1:10" s="78" customFormat="1" ht="15.75" x14ac:dyDescent="0.25">
      <c r="A1" s="76" t="s">
        <v>625</v>
      </c>
      <c r="B1" s="77"/>
      <c r="C1" s="77"/>
      <c r="D1" s="77"/>
      <c r="I1" s="19"/>
      <c r="J1" s="119"/>
    </row>
    <row r="2" spans="1:10" s="78" customFormat="1" ht="15.75" x14ac:dyDescent="0.25">
      <c r="A2" s="79" t="s">
        <v>617</v>
      </c>
      <c r="B2" s="77"/>
      <c r="C2" s="77"/>
      <c r="D2" s="77"/>
      <c r="I2" s="19"/>
      <c r="J2" s="119"/>
    </row>
    <row r="3" spans="1:10" s="78" customFormat="1" ht="15.75" x14ac:dyDescent="0.25">
      <c r="A3" s="79" t="s">
        <v>616</v>
      </c>
      <c r="B3" s="77"/>
      <c r="C3" s="77"/>
      <c r="D3" s="77"/>
      <c r="I3" s="19"/>
      <c r="J3" s="119"/>
    </row>
    <row r="4" spans="1:10" s="78" customFormat="1" ht="15.75" x14ac:dyDescent="0.25">
      <c r="A4" s="80" t="s">
        <v>615</v>
      </c>
      <c r="B4" s="77"/>
      <c r="C4" s="77"/>
      <c r="D4" s="77"/>
      <c r="I4" s="19"/>
      <c r="J4" s="119"/>
    </row>
    <row r="5" spans="1:10" s="78" customFormat="1" ht="15.75" x14ac:dyDescent="0.25">
      <c r="A5" s="76" t="s">
        <v>3333</v>
      </c>
      <c r="B5" s="77"/>
      <c r="C5" s="77"/>
      <c r="D5" s="77"/>
      <c r="I5" s="19"/>
      <c r="J5" s="119"/>
    </row>
    <row r="6" spans="1:10" ht="14.25" x14ac:dyDescent="0.2">
      <c r="A6" s="81"/>
    </row>
    <row r="9" spans="1:10" ht="15" thickBot="1" x14ac:dyDescent="0.25">
      <c r="B9" s="267" t="s">
        <v>621</v>
      </c>
      <c r="C9" s="267"/>
      <c r="D9" s="84" t="s">
        <v>1</v>
      </c>
      <c r="E9" s="85"/>
      <c r="F9" s="85"/>
      <c r="G9" s="85"/>
      <c r="H9" s="85"/>
      <c r="I9" s="7"/>
    </row>
    <row r="10" spans="1:10" ht="14.25" x14ac:dyDescent="0.2">
      <c r="B10" s="86"/>
      <c r="C10" s="87"/>
      <c r="D10" s="88"/>
    </row>
    <row r="11" spans="1:10" ht="30.75" customHeight="1" x14ac:dyDescent="0.2">
      <c r="B11" s="89" t="s">
        <v>622</v>
      </c>
      <c r="C11" s="266" t="s">
        <v>623</v>
      </c>
      <c r="D11" s="266"/>
      <c r="E11" s="266"/>
      <c r="F11" s="266"/>
      <c r="G11" s="90"/>
      <c r="H11" s="91" t="s">
        <v>624</v>
      </c>
      <c r="I11" s="13">
        <v>50000</v>
      </c>
    </row>
    <row r="14" spans="1:10" x14ac:dyDescent="0.2">
      <c r="B14" s="89" t="s">
        <v>2</v>
      </c>
      <c r="C14" s="266" t="s">
        <v>626</v>
      </c>
      <c r="D14" s="266"/>
      <c r="E14" s="266"/>
      <c r="F14" s="266"/>
      <c r="G14" s="90"/>
      <c r="H14" s="91" t="s">
        <v>624</v>
      </c>
      <c r="I14" s="13">
        <v>41942</v>
      </c>
    </row>
    <row r="17" spans="2:13" x14ac:dyDescent="0.2">
      <c r="B17" s="89" t="s">
        <v>3</v>
      </c>
      <c r="C17" s="266" t="s">
        <v>627</v>
      </c>
      <c r="D17" s="266"/>
      <c r="E17" s="266"/>
      <c r="F17" s="266"/>
      <c r="G17" s="90"/>
      <c r="H17" s="91" t="s">
        <v>624</v>
      </c>
      <c r="I17" s="13">
        <v>30000</v>
      </c>
    </row>
    <row r="19" spans="2:13" x14ac:dyDescent="0.2">
      <c r="B19" s="92" t="s">
        <v>9</v>
      </c>
      <c r="C19" s="92" t="s">
        <v>618</v>
      </c>
      <c r="D19" s="92" t="s">
        <v>619</v>
      </c>
      <c r="E19" s="93" t="s">
        <v>10</v>
      </c>
      <c r="F19" s="93" t="s">
        <v>11</v>
      </c>
      <c r="G19" s="93" t="s">
        <v>12</v>
      </c>
      <c r="H19" s="93" t="s">
        <v>13</v>
      </c>
      <c r="I19" s="23" t="s">
        <v>620</v>
      </c>
    </row>
    <row r="20" spans="2:13" x14ac:dyDescent="0.2">
      <c r="B20" s="82">
        <v>43994</v>
      </c>
      <c r="C20" s="94">
        <v>5308</v>
      </c>
      <c r="D20" s="94" t="s">
        <v>78</v>
      </c>
      <c r="E20" s="83" t="s">
        <v>30</v>
      </c>
      <c r="F20" s="83" t="s">
        <v>15</v>
      </c>
      <c r="G20" s="83" t="s">
        <v>31</v>
      </c>
      <c r="H20" s="83" t="s">
        <v>32</v>
      </c>
      <c r="I20" s="4">
        <v>985.31</v>
      </c>
      <c r="J20" s="121" t="s">
        <v>3316</v>
      </c>
    </row>
    <row r="21" spans="2:13" x14ac:dyDescent="0.2">
      <c r="B21" s="82">
        <v>43994</v>
      </c>
      <c r="C21" s="94">
        <v>5308</v>
      </c>
      <c r="D21" s="94" t="s">
        <v>78</v>
      </c>
      <c r="E21" s="83" t="s">
        <v>33</v>
      </c>
      <c r="F21" s="83" t="s">
        <v>15</v>
      </c>
      <c r="G21" s="83" t="s">
        <v>34</v>
      </c>
      <c r="H21" s="83" t="s">
        <v>35</v>
      </c>
      <c r="I21" s="4">
        <v>985.31</v>
      </c>
      <c r="J21" s="121" t="s">
        <v>3316</v>
      </c>
    </row>
    <row r="22" spans="2:13" x14ac:dyDescent="0.2">
      <c r="B22" s="82">
        <v>43994</v>
      </c>
      <c r="C22" s="94">
        <v>5308</v>
      </c>
      <c r="D22" s="94" t="s">
        <v>78</v>
      </c>
      <c r="E22" s="83" t="s">
        <v>36</v>
      </c>
      <c r="F22" s="83" t="s">
        <v>15</v>
      </c>
      <c r="G22" s="83" t="s">
        <v>37</v>
      </c>
      <c r="H22" s="83" t="s">
        <v>38</v>
      </c>
      <c r="I22" s="4">
        <v>985.31</v>
      </c>
      <c r="J22" s="121" t="s">
        <v>3316</v>
      </c>
    </row>
    <row r="23" spans="2:13" x14ac:dyDescent="0.2">
      <c r="B23" s="82">
        <v>43994</v>
      </c>
      <c r="C23" s="94">
        <v>5308</v>
      </c>
      <c r="D23" s="94" t="s">
        <v>78</v>
      </c>
      <c r="E23" s="83" t="s">
        <v>39</v>
      </c>
      <c r="F23" s="83" t="s">
        <v>15</v>
      </c>
      <c r="G23" s="83" t="s">
        <v>40</v>
      </c>
      <c r="H23" s="83" t="s">
        <v>41</v>
      </c>
      <c r="I23" s="4">
        <v>985.31</v>
      </c>
      <c r="J23" s="121" t="s">
        <v>3316</v>
      </c>
    </row>
    <row r="24" spans="2:13" x14ac:dyDescent="0.2">
      <c r="B24" s="82">
        <v>43994</v>
      </c>
      <c r="C24" s="94">
        <v>5308</v>
      </c>
      <c r="D24" s="94" t="s">
        <v>78</v>
      </c>
      <c r="E24" s="83" t="s">
        <v>42</v>
      </c>
      <c r="F24" s="83" t="s">
        <v>15</v>
      </c>
      <c r="G24" s="83" t="s">
        <v>43</v>
      </c>
      <c r="H24" s="83" t="s">
        <v>44</v>
      </c>
      <c r="I24" s="4">
        <v>985.31</v>
      </c>
      <c r="J24" s="121" t="s">
        <v>3316</v>
      </c>
      <c r="M24" s="95"/>
    </row>
    <row r="25" spans="2:13" x14ac:dyDescent="0.2">
      <c r="B25" s="82">
        <v>43994</v>
      </c>
      <c r="C25" s="94">
        <v>5308</v>
      </c>
      <c r="D25" s="94" t="s">
        <v>78</v>
      </c>
      <c r="E25" s="83" t="s">
        <v>45</v>
      </c>
      <c r="F25" s="83" t="s">
        <v>15</v>
      </c>
      <c r="G25" s="83" t="s">
        <v>46</v>
      </c>
      <c r="H25" s="83" t="s">
        <v>47</v>
      </c>
      <c r="I25" s="4">
        <v>985.31</v>
      </c>
      <c r="J25" s="121" t="s">
        <v>3316</v>
      </c>
    </row>
    <row r="26" spans="2:13" x14ac:dyDescent="0.2">
      <c r="B26" s="82">
        <v>43997</v>
      </c>
      <c r="C26" s="94">
        <v>5308</v>
      </c>
      <c r="D26" s="94" t="s">
        <v>78</v>
      </c>
      <c r="E26" s="83" t="s">
        <v>14</v>
      </c>
      <c r="F26" s="83" t="s">
        <v>15</v>
      </c>
      <c r="G26" s="83" t="s">
        <v>16</v>
      </c>
      <c r="H26" s="83" t="s">
        <v>17</v>
      </c>
      <c r="I26" s="4">
        <v>985.31</v>
      </c>
      <c r="J26" s="121" t="s">
        <v>3316</v>
      </c>
    </row>
    <row r="27" spans="2:13" x14ac:dyDescent="0.2">
      <c r="B27" s="82">
        <v>43997</v>
      </c>
      <c r="C27" s="94">
        <v>5308</v>
      </c>
      <c r="D27" s="94" t="s">
        <v>78</v>
      </c>
      <c r="E27" s="83" t="s">
        <v>18</v>
      </c>
      <c r="F27" s="83" t="s">
        <v>15</v>
      </c>
      <c r="G27" s="83" t="s">
        <v>19</v>
      </c>
      <c r="H27" s="83" t="s">
        <v>20</v>
      </c>
      <c r="I27" s="4">
        <v>985.31</v>
      </c>
      <c r="J27" s="121" t="s">
        <v>3316</v>
      </c>
    </row>
    <row r="28" spans="2:13" x14ac:dyDescent="0.2">
      <c r="B28" s="82">
        <v>43997</v>
      </c>
      <c r="C28" s="94">
        <v>5308</v>
      </c>
      <c r="D28" s="94" t="s">
        <v>78</v>
      </c>
      <c r="E28" s="83" t="s">
        <v>21</v>
      </c>
      <c r="F28" s="83" t="s">
        <v>15</v>
      </c>
      <c r="G28" s="83" t="s">
        <v>22</v>
      </c>
      <c r="H28" s="83" t="s">
        <v>23</v>
      </c>
      <c r="I28" s="4">
        <v>985.31</v>
      </c>
      <c r="J28" s="121" t="s">
        <v>3316</v>
      </c>
    </row>
    <row r="29" spans="2:13" x14ac:dyDescent="0.2">
      <c r="B29" s="82">
        <v>43997</v>
      </c>
      <c r="C29" s="94">
        <v>5308</v>
      </c>
      <c r="D29" s="94" t="s">
        <v>78</v>
      </c>
      <c r="E29" s="83" t="s">
        <v>24</v>
      </c>
      <c r="F29" s="83" t="s">
        <v>15</v>
      </c>
      <c r="G29" s="83" t="s">
        <v>25</v>
      </c>
      <c r="H29" s="83" t="s">
        <v>26</v>
      </c>
      <c r="I29" s="4">
        <v>985.31</v>
      </c>
      <c r="J29" s="121" t="s">
        <v>3316</v>
      </c>
    </row>
    <row r="30" spans="2:13" x14ac:dyDescent="0.2">
      <c r="B30" s="82">
        <v>43997</v>
      </c>
      <c r="C30" s="94">
        <v>5308</v>
      </c>
      <c r="D30" s="94" t="s">
        <v>78</v>
      </c>
      <c r="E30" s="83" t="s">
        <v>27</v>
      </c>
      <c r="F30" s="83" t="s">
        <v>15</v>
      </c>
      <c r="G30" s="83" t="s">
        <v>28</v>
      </c>
      <c r="H30" s="83" t="s">
        <v>29</v>
      </c>
      <c r="I30" s="4">
        <v>985.31</v>
      </c>
      <c r="J30" s="121" t="s">
        <v>3316</v>
      </c>
    </row>
    <row r="31" spans="2:13" x14ac:dyDescent="0.2">
      <c r="B31" s="82">
        <v>43998</v>
      </c>
      <c r="C31" s="94">
        <v>5308</v>
      </c>
      <c r="D31" s="94" t="s">
        <v>78</v>
      </c>
      <c r="E31" s="83" t="s">
        <v>48</v>
      </c>
      <c r="F31" s="83" t="s">
        <v>15</v>
      </c>
      <c r="G31" s="83" t="s">
        <v>49</v>
      </c>
      <c r="H31" s="83" t="s">
        <v>50</v>
      </c>
      <c r="I31" s="4">
        <v>985.31</v>
      </c>
      <c r="J31" s="121" t="s">
        <v>3316</v>
      </c>
    </row>
    <row r="32" spans="2:13" x14ac:dyDescent="0.2">
      <c r="B32" s="82">
        <v>43999</v>
      </c>
      <c r="C32" s="94">
        <v>5308</v>
      </c>
      <c r="D32" s="94" t="s">
        <v>78</v>
      </c>
      <c r="E32" s="83" t="s">
        <v>51</v>
      </c>
      <c r="F32" s="83" t="s">
        <v>15</v>
      </c>
      <c r="G32" s="83" t="s">
        <v>52</v>
      </c>
      <c r="H32" s="83" t="s">
        <v>53</v>
      </c>
      <c r="I32" s="4">
        <v>985.31</v>
      </c>
      <c r="J32" s="121" t="s">
        <v>3316</v>
      </c>
    </row>
    <row r="33" spans="2:10" x14ac:dyDescent="0.2">
      <c r="B33" s="82">
        <v>43999</v>
      </c>
      <c r="C33" s="94">
        <v>5308</v>
      </c>
      <c r="D33" s="94" t="s">
        <v>78</v>
      </c>
      <c r="E33" s="83" t="s">
        <v>54</v>
      </c>
      <c r="F33" s="83" t="s">
        <v>15</v>
      </c>
      <c r="G33" s="83" t="s">
        <v>55</v>
      </c>
      <c r="H33" s="83" t="s">
        <v>56</v>
      </c>
      <c r="I33" s="4">
        <v>985.31</v>
      </c>
      <c r="J33" s="121" t="s">
        <v>3316</v>
      </c>
    </row>
    <row r="34" spans="2:10" x14ac:dyDescent="0.2">
      <c r="B34" s="82">
        <v>43999</v>
      </c>
      <c r="C34" s="94">
        <v>5308</v>
      </c>
      <c r="D34" s="94" t="s">
        <v>78</v>
      </c>
      <c r="E34" s="83" t="s">
        <v>57</v>
      </c>
      <c r="F34" s="83" t="s">
        <v>15</v>
      </c>
      <c r="G34" s="83" t="s">
        <v>58</v>
      </c>
      <c r="H34" s="83" t="s">
        <v>59</v>
      </c>
      <c r="I34" s="4">
        <v>985.31</v>
      </c>
      <c r="J34" s="121" t="s">
        <v>3316</v>
      </c>
    </row>
    <row r="35" spans="2:10" x14ac:dyDescent="0.2">
      <c r="B35" s="82">
        <v>43999</v>
      </c>
      <c r="C35" s="94">
        <v>5308</v>
      </c>
      <c r="D35" s="94" t="s">
        <v>78</v>
      </c>
      <c r="E35" s="83" t="s">
        <v>60</v>
      </c>
      <c r="F35" s="83" t="s">
        <v>15</v>
      </c>
      <c r="G35" s="83" t="s">
        <v>61</v>
      </c>
      <c r="H35" s="83" t="s">
        <v>62</v>
      </c>
      <c r="I35" s="4">
        <v>985.31</v>
      </c>
      <c r="J35" s="121" t="s">
        <v>3316</v>
      </c>
    </row>
    <row r="36" spans="2:10" x14ac:dyDescent="0.2">
      <c r="B36" s="82">
        <v>44000</v>
      </c>
      <c r="C36" s="94">
        <v>5308</v>
      </c>
      <c r="D36" s="94" t="s">
        <v>78</v>
      </c>
      <c r="E36" s="83" t="s">
        <v>63</v>
      </c>
      <c r="F36" s="83" t="s">
        <v>15</v>
      </c>
      <c r="G36" s="83" t="s">
        <v>64</v>
      </c>
      <c r="H36" s="83" t="s">
        <v>65</v>
      </c>
      <c r="I36" s="4">
        <v>985.31</v>
      </c>
      <c r="J36" s="121" t="s">
        <v>3316</v>
      </c>
    </row>
    <row r="37" spans="2:10" x14ac:dyDescent="0.2">
      <c r="B37" s="82">
        <v>44001</v>
      </c>
      <c r="C37" s="94">
        <v>5308</v>
      </c>
      <c r="D37" s="94" t="s">
        <v>78</v>
      </c>
      <c r="E37" s="83" t="s">
        <v>66</v>
      </c>
      <c r="F37" s="83" t="s">
        <v>15</v>
      </c>
      <c r="G37" s="83" t="s">
        <v>67</v>
      </c>
      <c r="H37" s="83" t="s">
        <v>68</v>
      </c>
      <c r="I37" s="4">
        <v>985.31</v>
      </c>
      <c r="J37" s="121" t="s">
        <v>3316</v>
      </c>
    </row>
    <row r="38" spans="2:10" x14ac:dyDescent="0.2">
      <c r="B38" s="82">
        <v>44001</v>
      </c>
      <c r="C38" s="94">
        <v>5308</v>
      </c>
      <c r="D38" s="94" t="s">
        <v>78</v>
      </c>
      <c r="E38" s="83" t="s">
        <v>69</v>
      </c>
      <c r="F38" s="83" t="s">
        <v>15</v>
      </c>
      <c r="G38" s="83" t="s">
        <v>70</v>
      </c>
      <c r="H38" s="83" t="s">
        <v>71</v>
      </c>
      <c r="I38" s="4">
        <v>985.31</v>
      </c>
      <c r="J38" s="121" t="s">
        <v>3316</v>
      </c>
    </row>
    <row r="39" spans="2:10" x14ac:dyDescent="0.2">
      <c r="B39" s="82">
        <v>44001</v>
      </c>
      <c r="C39" s="94">
        <v>5308</v>
      </c>
      <c r="D39" s="94" t="s">
        <v>78</v>
      </c>
      <c r="E39" s="83" t="s">
        <v>72</v>
      </c>
      <c r="F39" s="83" t="s">
        <v>15</v>
      </c>
      <c r="G39" s="83" t="s">
        <v>73</v>
      </c>
      <c r="H39" s="83" t="s">
        <v>74</v>
      </c>
      <c r="I39" s="4">
        <v>985.31</v>
      </c>
      <c r="J39" s="121" t="s">
        <v>3316</v>
      </c>
    </row>
    <row r="40" spans="2:10" x14ac:dyDescent="0.2">
      <c r="B40" s="82">
        <v>44001</v>
      </c>
      <c r="C40" s="94">
        <v>5308</v>
      </c>
      <c r="D40" s="94" t="s">
        <v>78</v>
      </c>
      <c r="E40" s="83" t="s">
        <v>75</v>
      </c>
      <c r="F40" s="83" t="s">
        <v>15</v>
      </c>
      <c r="G40" s="83" t="s">
        <v>76</v>
      </c>
      <c r="H40" s="83" t="s">
        <v>77</v>
      </c>
      <c r="I40" s="24">
        <v>985.31</v>
      </c>
      <c r="J40" s="121" t="s">
        <v>3316</v>
      </c>
    </row>
    <row r="41" spans="2:10" x14ac:dyDescent="0.2">
      <c r="H41" s="94" t="s">
        <v>628</v>
      </c>
      <c r="I41" s="25">
        <f>SUM(I20:I40)</f>
        <v>20691.509999999998</v>
      </c>
      <c r="J41" s="120"/>
    </row>
    <row r="42" spans="2:10" x14ac:dyDescent="0.2">
      <c r="H42" s="94" t="s">
        <v>629</v>
      </c>
      <c r="I42" s="4">
        <f>I17-I41</f>
        <v>9308.4900000000016</v>
      </c>
    </row>
    <row r="43" spans="2:10" x14ac:dyDescent="0.2">
      <c r="B43" s="96"/>
      <c r="C43" s="96"/>
      <c r="D43" s="96"/>
      <c r="E43" s="90"/>
      <c r="F43" s="90"/>
      <c r="G43" s="90"/>
      <c r="H43" s="90"/>
      <c r="I43" s="24"/>
    </row>
    <row r="45" spans="2:10" ht="24" customHeight="1" thickBot="1" x14ac:dyDescent="0.25">
      <c r="B45" s="267" t="s">
        <v>630</v>
      </c>
      <c r="C45" s="267"/>
      <c r="D45" s="84" t="s">
        <v>631</v>
      </c>
      <c r="E45" s="85"/>
      <c r="F45" s="85"/>
      <c r="G45" s="85"/>
      <c r="H45" s="85"/>
      <c r="I45" s="7"/>
    </row>
    <row r="46" spans="2:10" ht="14.25" x14ac:dyDescent="0.2">
      <c r="B46" s="86"/>
      <c r="C46" s="87"/>
      <c r="D46" s="88"/>
    </row>
    <row r="47" spans="2:10" ht="30.75" customHeight="1" x14ac:dyDescent="0.2">
      <c r="B47" s="89" t="s">
        <v>622</v>
      </c>
      <c r="C47" s="266" t="s">
        <v>4</v>
      </c>
      <c r="D47" s="266"/>
      <c r="E47" s="266"/>
      <c r="F47" s="266"/>
      <c r="G47" s="90"/>
      <c r="H47" s="91" t="s">
        <v>624</v>
      </c>
      <c r="I47" s="13">
        <v>11700</v>
      </c>
    </row>
    <row r="49" spans="2:10" x14ac:dyDescent="0.2">
      <c r="B49" s="92" t="s">
        <v>9</v>
      </c>
      <c r="C49" s="92" t="s">
        <v>618</v>
      </c>
      <c r="D49" s="92" t="s">
        <v>619</v>
      </c>
      <c r="E49" s="93" t="s">
        <v>10</v>
      </c>
      <c r="F49" s="93" t="s">
        <v>11</v>
      </c>
      <c r="G49" s="93" t="s">
        <v>12</v>
      </c>
      <c r="H49" s="93" t="s">
        <v>13</v>
      </c>
      <c r="I49" s="23" t="s">
        <v>620</v>
      </c>
    </row>
    <row r="50" spans="2:10" x14ac:dyDescent="0.2">
      <c r="B50" s="82">
        <v>44085</v>
      </c>
      <c r="C50" s="82">
        <v>5308</v>
      </c>
      <c r="D50" s="82" t="s">
        <v>3185</v>
      </c>
      <c r="E50" s="83" t="s">
        <v>3184</v>
      </c>
      <c r="F50" s="83" t="s">
        <v>3186</v>
      </c>
      <c r="G50" s="94" t="s">
        <v>3187</v>
      </c>
      <c r="H50" s="94" t="s">
        <v>3188</v>
      </c>
      <c r="I50" s="24">
        <v>11689.01</v>
      </c>
      <c r="J50" s="121" t="s">
        <v>3316</v>
      </c>
    </row>
    <row r="51" spans="2:10" x14ac:dyDescent="0.2">
      <c r="H51" s="94" t="s">
        <v>628</v>
      </c>
      <c r="I51" s="24">
        <f>I50</f>
        <v>11689.01</v>
      </c>
      <c r="J51" s="120"/>
    </row>
    <row r="52" spans="2:10" x14ac:dyDescent="0.2">
      <c r="H52" s="94" t="s">
        <v>629</v>
      </c>
      <c r="I52" s="35">
        <f>I47-I51</f>
        <v>10.989999999999782</v>
      </c>
    </row>
    <row r="54" spans="2:10" ht="30.75" customHeight="1" x14ac:dyDescent="0.2">
      <c r="B54" s="89" t="s">
        <v>632</v>
      </c>
      <c r="C54" s="266" t="s">
        <v>5</v>
      </c>
      <c r="D54" s="266"/>
      <c r="E54" s="266"/>
      <c r="F54" s="266"/>
      <c r="G54" s="90"/>
      <c r="H54" s="91" t="s">
        <v>624</v>
      </c>
      <c r="I54" s="13">
        <v>0</v>
      </c>
    </row>
    <row r="56" spans="2:10" ht="30.75" customHeight="1" x14ac:dyDescent="0.2">
      <c r="B56" s="89" t="s">
        <v>633</v>
      </c>
      <c r="C56" s="266" t="s">
        <v>6</v>
      </c>
      <c r="D56" s="266"/>
      <c r="E56" s="266"/>
      <c r="F56" s="266"/>
      <c r="G56" s="90"/>
      <c r="H56" s="91" t="s">
        <v>624</v>
      </c>
      <c r="I56" s="13">
        <v>35805.699999999997</v>
      </c>
    </row>
    <row r="58" spans="2:10" x14ac:dyDescent="0.2">
      <c r="B58" s="92" t="s">
        <v>9</v>
      </c>
      <c r="C58" s="92" t="s">
        <v>618</v>
      </c>
      <c r="D58" s="92" t="s">
        <v>619</v>
      </c>
      <c r="E58" s="93" t="s">
        <v>10</v>
      </c>
      <c r="F58" s="93" t="s">
        <v>11</v>
      </c>
      <c r="G58" s="93" t="s">
        <v>12</v>
      </c>
      <c r="H58" s="93" t="s">
        <v>13</v>
      </c>
      <c r="I58" s="23" t="s">
        <v>620</v>
      </c>
    </row>
    <row r="59" spans="2:10" x14ac:dyDescent="0.2">
      <c r="B59" s="82">
        <v>44004</v>
      </c>
      <c r="C59" s="94">
        <v>5304</v>
      </c>
      <c r="D59" s="94" t="s">
        <v>86</v>
      </c>
      <c r="E59" s="83" t="s">
        <v>79</v>
      </c>
      <c r="F59" s="83" t="s">
        <v>80</v>
      </c>
      <c r="G59" s="83" t="s">
        <v>81</v>
      </c>
      <c r="H59" s="83" t="s">
        <v>82</v>
      </c>
      <c r="I59" s="4">
        <v>4950</v>
      </c>
      <c r="J59" s="121" t="s">
        <v>3316</v>
      </c>
    </row>
    <row r="60" spans="2:10" x14ac:dyDescent="0.2">
      <c r="B60" s="82">
        <v>44004</v>
      </c>
      <c r="C60" s="94">
        <v>5304</v>
      </c>
      <c r="D60" s="94" t="s">
        <v>86</v>
      </c>
      <c r="E60" s="83" t="s">
        <v>79</v>
      </c>
      <c r="F60" s="83" t="s">
        <v>83</v>
      </c>
      <c r="G60" s="83" t="s">
        <v>84</v>
      </c>
      <c r="H60" s="83" t="s">
        <v>85</v>
      </c>
      <c r="I60" s="4">
        <v>2211.75</v>
      </c>
      <c r="J60" s="121" t="s">
        <v>3316</v>
      </c>
    </row>
    <row r="61" spans="2:10" x14ac:dyDescent="0.2">
      <c r="B61" s="82">
        <v>44049</v>
      </c>
      <c r="C61" s="94">
        <v>5308</v>
      </c>
      <c r="D61" s="94" t="s">
        <v>86</v>
      </c>
      <c r="E61" s="83" t="s">
        <v>79</v>
      </c>
      <c r="F61" s="83" t="s">
        <v>469</v>
      </c>
      <c r="G61" s="83" t="s">
        <v>470</v>
      </c>
      <c r="H61" s="83" t="s">
        <v>471</v>
      </c>
      <c r="I61" s="4">
        <v>492.45</v>
      </c>
      <c r="J61" s="121" t="s">
        <v>3316</v>
      </c>
    </row>
    <row r="62" spans="2:10" x14ac:dyDescent="0.2">
      <c r="B62" s="82">
        <v>44049</v>
      </c>
      <c r="C62" s="94">
        <v>5308</v>
      </c>
      <c r="D62" s="94" t="s">
        <v>86</v>
      </c>
      <c r="E62" s="83" t="s">
        <v>79</v>
      </c>
      <c r="F62" s="83" t="s">
        <v>469</v>
      </c>
      <c r="G62" s="83" t="s">
        <v>472</v>
      </c>
      <c r="H62" s="83" t="s">
        <v>473</v>
      </c>
      <c r="I62" s="4">
        <v>526.91</v>
      </c>
      <c r="J62" s="121" t="s">
        <v>3316</v>
      </c>
    </row>
    <row r="63" spans="2:10" x14ac:dyDescent="0.2">
      <c r="B63" s="82">
        <v>44049</v>
      </c>
      <c r="C63" s="94">
        <v>5308</v>
      </c>
      <c r="D63" s="94" t="s">
        <v>86</v>
      </c>
      <c r="E63" s="83" t="s">
        <v>79</v>
      </c>
      <c r="F63" s="83" t="s">
        <v>469</v>
      </c>
      <c r="G63" s="83" t="s">
        <v>474</v>
      </c>
      <c r="H63" s="83" t="s">
        <v>475</v>
      </c>
      <c r="I63" s="4">
        <v>1219.32</v>
      </c>
      <c r="J63" s="121" t="s">
        <v>3316</v>
      </c>
    </row>
    <row r="64" spans="2:10" x14ac:dyDescent="0.2">
      <c r="B64" s="82">
        <v>44049</v>
      </c>
      <c r="C64" s="94">
        <v>5308</v>
      </c>
      <c r="D64" s="94" t="s">
        <v>86</v>
      </c>
      <c r="E64" s="83" t="s">
        <v>79</v>
      </c>
      <c r="F64" s="83" t="s">
        <v>469</v>
      </c>
      <c r="G64" s="83" t="s">
        <v>476</v>
      </c>
      <c r="H64" s="83" t="s">
        <v>477</v>
      </c>
      <c r="I64" s="4">
        <v>1059.55</v>
      </c>
      <c r="J64" s="121" t="s">
        <v>3316</v>
      </c>
    </row>
    <row r="65" spans="2:10" x14ac:dyDescent="0.2">
      <c r="B65" s="82">
        <v>44049</v>
      </c>
      <c r="C65" s="94">
        <v>5308</v>
      </c>
      <c r="D65" s="94" t="s">
        <v>86</v>
      </c>
      <c r="E65" s="83" t="s">
        <v>79</v>
      </c>
      <c r="F65" s="83" t="s">
        <v>469</v>
      </c>
      <c r="G65" s="83" t="s">
        <v>478</v>
      </c>
      <c r="H65" s="83" t="s">
        <v>479</v>
      </c>
      <c r="I65" s="4">
        <v>225.85</v>
      </c>
      <c r="J65" s="121" t="s">
        <v>3316</v>
      </c>
    </row>
    <row r="66" spans="2:10" x14ac:dyDescent="0.2">
      <c r="B66" s="82">
        <v>44049</v>
      </c>
      <c r="C66" s="94">
        <v>5308</v>
      </c>
      <c r="D66" s="94" t="s">
        <v>86</v>
      </c>
      <c r="E66" s="83" t="s">
        <v>79</v>
      </c>
      <c r="F66" s="83" t="s">
        <v>469</v>
      </c>
      <c r="G66" s="83" t="s">
        <v>480</v>
      </c>
      <c r="H66" s="83" t="s">
        <v>481</v>
      </c>
      <c r="I66" s="4">
        <v>190.25</v>
      </c>
      <c r="J66" s="121" t="s">
        <v>3316</v>
      </c>
    </row>
    <row r="67" spans="2:10" x14ac:dyDescent="0.2">
      <c r="B67" s="82">
        <v>44049</v>
      </c>
      <c r="C67" s="94">
        <v>5308</v>
      </c>
      <c r="D67" s="94" t="s">
        <v>86</v>
      </c>
      <c r="E67" s="83" t="s">
        <v>79</v>
      </c>
      <c r="F67" s="83" t="s">
        <v>469</v>
      </c>
      <c r="G67" s="83" t="s">
        <v>482</v>
      </c>
      <c r="H67" s="83" t="s">
        <v>483</v>
      </c>
      <c r="I67" s="4">
        <v>189.25</v>
      </c>
      <c r="J67" s="121" t="s">
        <v>3316</v>
      </c>
    </row>
    <row r="68" spans="2:10" x14ac:dyDescent="0.2">
      <c r="B68" s="82">
        <v>44049</v>
      </c>
      <c r="C68" s="94">
        <v>5308</v>
      </c>
      <c r="D68" s="94" t="s">
        <v>86</v>
      </c>
      <c r="E68" s="83" t="s">
        <v>79</v>
      </c>
      <c r="F68" s="83" t="s">
        <v>469</v>
      </c>
      <c r="G68" s="83" t="s">
        <v>484</v>
      </c>
      <c r="H68" s="83" t="s">
        <v>485</v>
      </c>
      <c r="I68" s="4">
        <v>191.25</v>
      </c>
      <c r="J68" s="121" t="s">
        <v>3316</v>
      </c>
    </row>
    <row r="69" spans="2:10" x14ac:dyDescent="0.2">
      <c r="B69" s="82">
        <v>44060</v>
      </c>
      <c r="C69" s="94">
        <v>5308</v>
      </c>
      <c r="D69" s="94" t="s">
        <v>86</v>
      </c>
      <c r="E69" s="83" t="s">
        <v>79</v>
      </c>
      <c r="F69" s="83" t="s">
        <v>469</v>
      </c>
      <c r="G69" s="83" t="s">
        <v>486</v>
      </c>
      <c r="H69" s="83" t="s">
        <v>487</v>
      </c>
      <c r="I69" s="4">
        <v>191.95</v>
      </c>
      <c r="J69" s="121" t="s">
        <v>3316</v>
      </c>
    </row>
    <row r="70" spans="2:10" x14ac:dyDescent="0.2">
      <c r="B70" s="82">
        <v>44060</v>
      </c>
      <c r="C70" s="94">
        <v>5308</v>
      </c>
      <c r="D70" s="94" t="s">
        <v>86</v>
      </c>
      <c r="E70" s="83" t="s">
        <v>79</v>
      </c>
      <c r="F70" s="83" t="s">
        <v>469</v>
      </c>
      <c r="G70" s="83" t="s">
        <v>488</v>
      </c>
      <c r="H70" s="83" t="s">
        <v>487</v>
      </c>
      <c r="I70" s="4">
        <v>195.92</v>
      </c>
      <c r="J70" s="121" t="s">
        <v>3316</v>
      </c>
    </row>
    <row r="71" spans="2:10" x14ac:dyDescent="0.2">
      <c r="B71" s="82">
        <v>44060</v>
      </c>
      <c r="C71" s="94">
        <v>5308</v>
      </c>
      <c r="D71" s="94" t="s">
        <v>86</v>
      </c>
      <c r="E71" s="83" t="s">
        <v>79</v>
      </c>
      <c r="F71" s="83" t="s">
        <v>469</v>
      </c>
      <c r="G71" s="83" t="s">
        <v>489</v>
      </c>
      <c r="H71" s="83" t="s">
        <v>487</v>
      </c>
      <c r="I71" s="4">
        <v>964.43</v>
      </c>
      <c r="J71" s="121" t="s">
        <v>3316</v>
      </c>
    </row>
    <row r="72" spans="2:10" x14ac:dyDescent="0.2">
      <c r="B72" s="82">
        <v>44104</v>
      </c>
      <c r="C72" s="94">
        <v>5308</v>
      </c>
      <c r="D72" s="94" t="s">
        <v>86</v>
      </c>
      <c r="E72" s="83" t="s">
        <v>79</v>
      </c>
      <c r="F72" s="83" t="s">
        <v>469</v>
      </c>
      <c r="G72" s="115" t="s">
        <v>3207</v>
      </c>
      <c r="H72" s="83" t="s">
        <v>3246</v>
      </c>
      <c r="I72" s="4">
        <v>825.74</v>
      </c>
      <c r="J72" s="121" t="s">
        <v>3316</v>
      </c>
    </row>
    <row r="73" spans="2:10" x14ac:dyDescent="0.2">
      <c r="C73" s="94"/>
      <c r="D73" s="94"/>
      <c r="G73" s="115"/>
      <c r="J73" s="122"/>
    </row>
    <row r="74" spans="2:10" x14ac:dyDescent="0.2">
      <c r="B74" s="82">
        <v>44124</v>
      </c>
      <c r="C74" s="94">
        <v>5308</v>
      </c>
      <c r="D74" s="94" t="s">
        <v>86</v>
      </c>
      <c r="E74" s="83" t="s">
        <v>3247</v>
      </c>
      <c r="F74" s="83" t="s">
        <v>3248</v>
      </c>
      <c r="G74" s="115" t="s">
        <v>3249</v>
      </c>
      <c r="H74" s="83" t="s">
        <v>3250</v>
      </c>
      <c r="I74" s="4">
        <v>1927</v>
      </c>
      <c r="J74" s="121" t="s">
        <v>3317</v>
      </c>
    </row>
    <row r="75" spans="2:10" x14ac:dyDescent="0.2">
      <c r="B75" s="82">
        <v>44147</v>
      </c>
      <c r="C75" s="94">
        <v>5308</v>
      </c>
      <c r="D75" s="94" t="s">
        <v>86</v>
      </c>
      <c r="E75" s="83" t="s">
        <v>3247</v>
      </c>
      <c r="F75" s="83" t="s">
        <v>3251</v>
      </c>
      <c r="G75" s="115" t="s">
        <v>3252</v>
      </c>
      <c r="H75" s="83" t="s">
        <v>3253</v>
      </c>
      <c r="I75" s="4">
        <v>1920</v>
      </c>
      <c r="J75" s="121" t="s">
        <v>3317</v>
      </c>
    </row>
    <row r="76" spans="2:10" x14ac:dyDescent="0.2">
      <c r="B76" s="82">
        <v>44183</v>
      </c>
      <c r="C76" s="94">
        <v>5308</v>
      </c>
      <c r="D76" s="94" t="s">
        <v>86</v>
      </c>
      <c r="E76" s="83" t="s">
        <v>3254</v>
      </c>
      <c r="F76" s="83" t="s">
        <v>3255</v>
      </c>
      <c r="G76" s="115" t="s">
        <v>3256</v>
      </c>
      <c r="H76" s="83" t="s">
        <v>3257</v>
      </c>
      <c r="I76" s="4">
        <v>169.16</v>
      </c>
      <c r="J76" s="121" t="s">
        <v>3317</v>
      </c>
    </row>
    <row r="77" spans="2:10" s="100" customFormat="1" x14ac:dyDescent="0.2">
      <c r="B77" s="98"/>
      <c r="C77" s="99"/>
      <c r="D77" s="99"/>
      <c r="G77" s="116"/>
      <c r="I77" s="101"/>
      <c r="J77" s="126"/>
    </row>
    <row r="78" spans="2:10" s="100" customFormat="1" x14ac:dyDescent="0.2">
      <c r="B78" s="98">
        <v>44244</v>
      </c>
      <c r="C78" s="99">
        <v>5304</v>
      </c>
      <c r="D78" s="99" t="s">
        <v>86</v>
      </c>
      <c r="E78" s="100" t="s">
        <v>79</v>
      </c>
      <c r="F78" s="100" t="s">
        <v>469</v>
      </c>
      <c r="G78" s="100" t="s">
        <v>3340</v>
      </c>
      <c r="H78" s="100" t="s">
        <v>3337</v>
      </c>
      <c r="I78" s="101">
        <v>1217.81</v>
      </c>
      <c r="J78" s="130" t="s">
        <v>3335</v>
      </c>
    </row>
    <row r="79" spans="2:10" s="100" customFormat="1" x14ac:dyDescent="0.2">
      <c r="B79" s="98">
        <v>44244</v>
      </c>
      <c r="C79" s="99">
        <v>5304</v>
      </c>
      <c r="D79" s="99" t="s">
        <v>86</v>
      </c>
      <c r="E79" s="100" t="s">
        <v>79</v>
      </c>
      <c r="F79" s="100" t="s">
        <v>469</v>
      </c>
      <c r="G79" s="100" t="s">
        <v>3339</v>
      </c>
      <c r="H79" s="100" t="s">
        <v>3337</v>
      </c>
      <c r="I79" s="101">
        <v>5054.76</v>
      </c>
      <c r="J79" s="130" t="s">
        <v>3335</v>
      </c>
    </row>
    <row r="80" spans="2:10" s="100" customFormat="1" x14ac:dyDescent="0.2">
      <c r="B80" s="98">
        <v>44244</v>
      </c>
      <c r="C80" s="99">
        <v>5304</v>
      </c>
      <c r="D80" s="99" t="s">
        <v>86</v>
      </c>
      <c r="E80" s="100" t="s">
        <v>79</v>
      </c>
      <c r="F80" s="100" t="s">
        <v>469</v>
      </c>
      <c r="G80" s="100" t="s">
        <v>3338</v>
      </c>
      <c r="H80" s="100" t="s">
        <v>3337</v>
      </c>
      <c r="I80" s="101">
        <v>10701.86</v>
      </c>
      <c r="J80" s="130" t="s">
        <v>3335</v>
      </c>
    </row>
    <row r="81" spans="2:10" s="100" customFormat="1" x14ac:dyDescent="0.2">
      <c r="B81" s="98">
        <v>44244</v>
      </c>
      <c r="C81" s="99">
        <v>5304</v>
      </c>
      <c r="D81" s="99" t="s">
        <v>86</v>
      </c>
      <c r="E81" s="100" t="s">
        <v>79</v>
      </c>
      <c r="F81" s="100" t="s">
        <v>469</v>
      </c>
      <c r="G81" s="100" t="s">
        <v>3336</v>
      </c>
      <c r="H81" s="100" t="s">
        <v>3337</v>
      </c>
      <c r="I81" s="101">
        <v>1380.49</v>
      </c>
      <c r="J81" s="130" t="s">
        <v>3335</v>
      </c>
    </row>
    <row r="82" spans="2:10" x14ac:dyDescent="0.2">
      <c r="C82" s="94"/>
      <c r="D82" s="94"/>
    </row>
    <row r="83" spans="2:10" x14ac:dyDescent="0.2">
      <c r="H83" s="94" t="s">
        <v>628</v>
      </c>
      <c r="I83" s="131">
        <f>SUM(I59:I81)</f>
        <v>35805.700000000004</v>
      </c>
    </row>
    <row r="84" spans="2:10" x14ac:dyDescent="0.2">
      <c r="H84" s="94" t="s">
        <v>629</v>
      </c>
      <c r="I84" s="4">
        <f>I56-I83</f>
        <v>0</v>
      </c>
    </row>
    <row r="85" spans="2:10" x14ac:dyDescent="0.2">
      <c r="B85" s="96"/>
      <c r="C85" s="96"/>
      <c r="D85" s="96"/>
      <c r="E85" s="90"/>
      <c r="F85" s="90"/>
      <c r="G85" s="90"/>
      <c r="H85" s="90"/>
      <c r="I85" s="24"/>
    </row>
    <row r="86" spans="2:10" x14ac:dyDescent="0.2">
      <c r="C86" s="94"/>
      <c r="D86" s="83"/>
    </row>
    <row r="87" spans="2:10" ht="28.5" customHeight="1" thickBot="1" x14ac:dyDescent="0.25">
      <c r="B87" s="267" t="s">
        <v>634</v>
      </c>
      <c r="C87" s="267"/>
      <c r="D87" s="268" t="s">
        <v>7</v>
      </c>
      <c r="E87" s="268"/>
      <c r="F87" s="268"/>
      <c r="G87" s="268"/>
      <c r="H87" s="268"/>
      <c r="I87" s="268"/>
    </row>
    <row r="88" spans="2:10" ht="14.25" x14ac:dyDescent="0.2">
      <c r="B88" s="86"/>
      <c r="C88" s="87"/>
      <c r="D88" s="88"/>
    </row>
    <row r="89" spans="2:10" ht="30.75" customHeight="1" x14ac:dyDescent="0.2">
      <c r="B89" s="89" t="s">
        <v>622</v>
      </c>
      <c r="C89" s="266" t="s">
        <v>635</v>
      </c>
      <c r="D89" s="266"/>
      <c r="E89" s="266"/>
      <c r="F89" s="266"/>
      <c r="G89" s="90"/>
      <c r="H89" s="91" t="s">
        <v>624</v>
      </c>
      <c r="I89" s="13">
        <v>25000</v>
      </c>
    </row>
    <row r="90" spans="2:10" x14ac:dyDescent="0.2">
      <c r="C90" s="94"/>
      <c r="D90" s="83"/>
    </row>
    <row r="91" spans="2:10" x14ac:dyDescent="0.2">
      <c r="B91" s="92" t="s">
        <v>9</v>
      </c>
      <c r="C91" s="92" t="s">
        <v>618</v>
      </c>
      <c r="D91" s="92" t="s">
        <v>619</v>
      </c>
      <c r="E91" s="93" t="s">
        <v>10</v>
      </c>
      <c r="F91" s="93" t="s">
        <v>11</v>
      </c>
      <c r="G91" s="93" t="s">
        <v>12</v>
      </c>
      <c r="H91" s="93" t="s">
        <v>13</v>
      </c>
      <c r="I91" s="23" t="s">
        <v>620</v>
      </c>
    </row>
    <row r="92" spans="2:10" x14ac:dyDescent="0.2">
      <c r="B92" s="82">
        <v>44041</v>
      </c>
      <c r="C92" s="94">
        <v>5307</v>
      </c>
      <c r="D92" s="94" t="s">
        <v>198</v>
      </c>
      <c r="E92" s="83" t="s">
        <v>87</v>
      </c>
      <c r="F92" s="83" t="s">
        <v>88</v>
      </c>
      <c r="G92" s="83" t="s">
        <v>89</v>
      </c>
      <c r="H92" s="83" t="s">
        <v>90</v>
      </c>
      <c r="I92" s="4">
        <v>80</v>
      </c>
      <c r="J92" s="121" t="s">
        <v>3316</v>
      </c>
    </row>
    <row r="93" spans="2:10" x14ac:dyDescent="0.2">
      <c r="B93" s="82">
        <v>44041</v>
      </c>
      <c r="C93" s="94">
        <v>5307</v>
      </c>
      <c r="D93" s="94" t="s">
        <v>198</v>
      </c>
      <c r="E93" s="83" t="s">
        <v>98</v>
      </c>
      <c r="F93" s="83" t="s">
        <v>88</v>
      </c>
      <c r="G93" s="83" t="s">
        <v>99</v>
      </c>
      <c r="H93" s="83" t="s">
        <v>100</v>
      </c>
      <c r="I93" s="4">
        <v>80</v>
      </c>
      <c r="J93" s="121" t="s">
        <v>3316</v>
      </c>
    </row>
    <row r="94" spans="2:10" x14ac:dyDescent="0.2">
      <c r="B94" s="82">
        <v>44034</v>
      </c>
      <c r="C94" s="94">
        <v>5307</v>
      </c>
      <c r="D94" s="94" t="s">
        <v>198</v>
      </c>
      <c r="E94" s="83" t="s">
        <v>101</v>
      </c>
      <c r="F94" s="83" t="s">
        <v>88</v>
      </c>
      <c r="G94" s="83" t="s">
        <v>102</v>
      </c>
      <c r="H94" s="83" t="s">
        <v>103</v>
      </c>
      <c r="I94" s="4">
        <v>80</v>
      </c>
      <c r="J94" s="121" t="s">
        <v>3316</v>
      </c>
    </row>
    <row r="95" spans="2:10" x14ac:dyDescent="0.2">
      <c r="B95" s="82">
        <v>44034</v>
      </c>
      <c r="C95" s="94">
        <v>5307</v>
      </c>
      <c r="D95" s="94" t="s">
        <v>198</v>
      </c>
      <c r="E95" s="83" t="s">
        <v>104</v>
      </c>
      <c r="F95" s="83" t="s">
        <v>88</v>
      </c>
      <c r="G95" s="83" t="s">
        <v>105</v>
      </c>
      <c r="H95" s="83" t="s">
        <v>106</v>
      </c>
      <c r="I95" s="4">
        <v>80</v>
      </c>
      <c r="J95" s="121" t="s">
        <v>3316</v>
      </c>
    </row>
    <row r="96" spans="2:10" x14ac:dyDescent="0.2">
      <c r="B96" s="82">
        <v>44034</v>
      </c>
      <c r="C96" s="94">
        <v>5307</v>
      </c>
      <c r="D96" s="94" t="s">
        <v>198</v>
      </c>
      <c r="E96" s="83" t="s">
        <v>107</v>
      </c>
      <c r="F96" s="83" t="s">
        <v>88</v>
      </c>
      <c r="G96" s="83" t="s">
        <v>108</v>
      </c>
      <c r="H96" s="83" t="s">
        <v>109</v>
      </c>
      <c r="I96" s="4">
        <v>80</v>
      </c>
      <c r="J96" s="121" t="s">
        <v>3316</v>
      </c>
    </row>
    <row r="97" spans="2:10" x14ac:dyDescent="0.2">
      <c r="B97" s="82">
        <v>44034</v>
      </c>
      <c r="C97" s="94">
        <v>5307</v>
      </c>
      <c r="D97" s="94" t="s">
        <v>198</v>
      </c>
      <c r="E97" s="83" t="s">
        <v>110</v>
      </c>
      <c r="F97" s="83" t="s">
        <v>88</v>
      </c>
      <c r="G97" s="83" t="s">
        <v>111</v>
      </c>
      <c r="H97" s="83" t="s">
        <v>112</v>
      </c>
      <c r="I97" s="4">
        <v>80</v>
      </c>
      <c r="J97" s="121" t="s">
        <v>3316</v>
      </c>
    </row>
    <row r="98" spans="2:10" x14ac:dyDescent="0.2">
      <c r="B98" s="82">
        <v>44034</v>
      </c>
      <c r="C98" s="94">
        <v>5307</v>
      </c>
      <c r="D98" s="94" t="s">
        <v>198</v>
      </c>
      <c r="E98" s="83" t="s">
        <v>113</v>
      </c>
      <c r="F98" s="83" t="s">
        <v>88</v>
      </c>
      <c r="G98" s="83" t="s">
        <v>114</v>
      </c>
      <c r="H98" s="83" t="s">
        <v>115</v>
      </c>
      <c r="I98" s="4">
        <v>80</v>
      </c>
      <c r="J98" s="121" t="s">
        <v>3316</v>
      </c>
    </row>
    <row r="99" spans="2:10" x14ac:dyDescent="0.2">
      <c r="B99" s="82">
        <v>44034</v>
      </c>
      <c r="C99" s="94">
        <v>5307</v>
      </c>
      <c r="D99" s="94" t="s">
        <v>198</v>
      </c>
      <c r="E99" s="83" t="s">
        <v>116</v>
      </c>
      <c r="F99" s="83" t="s">
        <v>88</v>
      </c>
      <c r="G99" s="83" t="s">
        <v>117</v>
      </c>
      <c r="H99" s="83" t="s">
        <v>118</v>
      </c>
      <c r="I99" s="4">
        <v>80</v>
      </c>
      <c r="J99" s="121" t="s">
        <v>3316</v>
      </c>
    </row>
    <row r="100" spans="2:10" x14ac:dyDescent="0.2">
      <c r="B100" s="82">
        <v>44034</v>
      </c>
      <c r="C100" s="94">
        <v>5307</v>
      </c>
      <c r="D100" s="94" t="s">
        <v>198</v>
      </c>
      <c r="E100" s="83" t="s">
        <v>119</v>
      </c>
      <c r="F100" s="83" t="s">
        <v>88</v>
      </c>
      <c r="G100" s="83" t="s">
        <v>120</v>
      </c>
      <c r="H100" s="83" t="s">
        <v>121</v>
      </c>
      <c r="I100" s="4">
        <v>80</v>
      </c>
      <c r="J100" s="121" t="s">
        <v>3316</v>
      </c>
    </row>
    <row r="101" spans="2:10" x14ac:dyDescent="0.2">
      <c r="B101" s="82">
        <v>44034</v>
      </c>
      <c r="C101" s="94">
        <v>5307</v>
      </c>
      <c r="D101" s="94" t="s">
        <v>198</v>
      </c>
      <c r="E101" s="83" t="s">
        <v>122</v>
      </c>
      <c r="F101" s="83" t="s">
        <v>88</v>
      </c>
      <c r="G101" s="83" t="s">
        <v>123</v>
      </c>
      <c r="H101" s="83" t="s">
        <v>124</v>
      </c>
      <c r="I101" s="4">
        <v>80</v>
      </c>
      <c r="J101" s="121" t="s">
        <v>3316</v>
      </c>
    </row>
    <row r="102" spans="2:10" x14ac:dyDescent="0.2">
      <c r="B102" s="82">
        <v>44034</v>
      </c>
      <c r="C102" s="94">
        <v>5307</v>
      </c>
      <c r="D102" s="94" t="s">
        <v>198</v>
      </c>
      <c r="E102" s="83" t="s">
        <v>126</v>
      </c>
      <c r="F102" s="83" t="s">
        <v>88</v>
      </c>
      <c r="G102" s="83" t="s">
        <v>127</v>
      </c>
      <c r="H102" s="83" t="s">
        <v>128</v>
      </c>
      <c r="I102" s="4">
        <v>80</v>
      </c>
      <c r="J102" s="121" t="s">
        <v>3316</v>
      </c>
    </row>
    <row r="103" spans="2:10" x14ac:dyDescent="0.2">
      <c r="B103" s="82">
        <v>44034</v>
      </c>
      <c r="C103" s="94">
        <v>5307</v>
      </c>
      <c r="D103" s="94" t="s">
        <v>198</v>
      </c>
      <c r="E103" s="83" t="s">
        <v>129</v>
      </c>
      <c r="F103" s="83" t="s">
        <v>88</v>
      </c>
      <c r="G103" s="83" t="s">
        <v>130</v>
      </c>
      <c r="H103" s="83" t="s">
        <v>131</v>
      </c>
      <c r="I103" s="4">
        <v>80</v>
      </c>
      <c r="J103" s="121" t="s">
        <v>3316</v>
      </c>
    </row>
    <row r="104" spans="2:10" x14ac:dyDescent="0.2">
      <c r="B104" s="82">
        <v>44048</v>
      </c>
      <c r="C104" s="94">
        <v>5307</v>
      </c>
      <c r="D104" s="94" t="s">
        <v>198</v>
      </c>
      <c r="E104" s="83" t="s">
        <v>135</v>
      </c>
      <c r="F104" s="83" t="s">
        <v>136</v>
      </c>
      <c r="G104" s="83" t="s">
        <v>137</v>
      </c>
      <c r="H104" s="83" t="s">
        <v>138</v>
      </c>
      <c r="I104" s="4">
        <v>80</v>
      </c>
      <c r="J104" s="121" t="s">
        <v>3316</v>
      </c>
    </row>
    <row r="105" spans="2:10" x14ac:dyDescent="0.2">
      <c r="B105" s="82">
        <v>44048</v>
      </c>
      <c r="C105" s="94">
        <v>5307</v>
      </c>
      <c r="D105" s="94" t="s">
        <v>198</v>
      </c>
      <c r="E105" s="83" t="s">
        <v>139</v>
      </c>
      <c r="F105" s="83" t="s">
        <v>136</v>
      </c>
      <c r="G105" s="83" t="s">
        <v>140</v>
      </c>
      <c r="H105" s="83" t="s">
        <v>141</v>
      </c>
      <c r="I105" s="4">
        <v>80</v>
      </c>
      <c r="J105" s="121" t="s">
        <v>3316</v>
      </c>
    </row>
    <row r="106" spans="2:10" x14ac:dyDescent="0.2">
      <c r="B106" s="82">
        <v>44048</v>
      </c>
      <c r="C106" s="94">
        <v>5307</v>
      </c>
      <c r="D106" s="94" t="s">
        <v>198</v>
      </c>
      <c r="E106" s="83" t="s">
        <v>142</v>
      </c>
      <c r="F106" s="83" t="s">
        <v>136</v>
      </c>
      <c r="G106" s="83" t="s">
        <v>143</v>
      </c>
      <c r="H106" s="83" t="s">
        <v>144</v>
      </c>
      <c r="I106" s="4">
        <v>80</v>
      </c>
      <c r="J106" s="121" t="s">
        <v>3316</v>
      </c>
    </row>
    <row r="107" spans="2:10" x14ac:dyDescent="0.2">
      <c r="B107" s="82">
        <v>44048</v>
      </c>
      <c r="C107" s="94">
        <v>5307</v>
      </c>
      <c r="D107" s="94" t="s">
        <v>198</v>
      </c>
      <c r="E107" s="83" t="s">
        <v>145</v>
      </c>
      <c r="F107" s="83" t="s">
        <v>136</v>
      </c>
      <c r="G107" s="83" t="s">
        <v>146</v>
      </c>
      <c r="H107" s="83" t="s">
        <v>147</v>
      </c>
      <c r="I107" s="4">
        <v>80</v>
      </c>
      <c r="J107" s="121" t="s">
        <v>3316</v>
      </c>
    </row>
    <row r="108" spans="2:10" x14ac:dyDescent="0.2">
      <c r="B108" s="82">
        <v>44064</v>
      </c>
      <c r="C108" s="94">
        <v>5307</v>
      </c>
      <c r="D108" s="94" t="s">
        <v>198</v>
      </c>
      <c r="E108" s="83" t="s">
        <v>148</v>
      </c>
      <c r="F108" s="83" t="s">
        <v>149</v>
      </c>
      <c r="G108" s="83" t="s">
        <v>150</v>
      </c>
      <c r="H108" s="83" t="s">
        <v>151</v>
      </c>
      <c r="I108" s="4">
        <v>50</v>
      </c>
      <c r="J108" s="121" t="s">
        <v>3316</v>
      </c>
    </row>
    <row r="109" spans="2:10" x14ac:dyDescent="0.2">
      <c r="B109" s="82">
        <v>44064</v>
      </c>
      <c r="C109" s="94">
        <v>5307</v>
      </c>
      <c r="D109" s="94" t="s">
        <v>198</v>
      </c>
      <c r="E109" s="83" t="s">
        <v>152</v>
      </c>
      <c r="F109" s="83" t="s">
        <v>149</v>
      </c>
      <c r="G109" s="83" t="s">
        <v>153</v>
      </c>
      <c r="H109" s="83" t="s">
        <v>154</v>
      </c>
      <c r="I109" s="4">
        <v>50</v>
      </c>
      <c r="J109" s="121" t="s">
        <v>3316</v>
      </c>
    </row>
    <row r="110" spans="2:10" x14ac:dyDescent="0.2">
      <c r="B110" s="82">
        <v>44064</v>
      </c>
      <c r="C110" s="94">
        <v>5307</v>
      </c>
      <c r="D110" s="94" t="s">
        <v>198</v>
      </c>
      <c r="E110" s="83" t="s">
        <v>155</v>
      </c>
      <c r="F110" s="83" t="s">
        <v>149</v>
      </c>
      <c r="G110" s="83" t="s">
        <v>156</v>
      </c>
      <c r="H110" s="83" t="s">
        <v>157</v>
      </c>
      <c r="I110" s="4">
        <v>50</v>
      </c>
      <c r="J110" s="121" t="s">
        <v>3316</v>
      </c>
    </row>
    <row r="111" spans="2:10" x14ac:dyDescent="0.2">
      <c r="B111" s="82">
        <v>44064</v>
      </c>
      <c r="C111" s="94">
        <v>5307</v>
      </c>
      <c r="D111" s="94" t="s">
        <v>198</v>
      </c>
      <c r="E111" s="83" t="s">
        <v>158</v>
      </c>
      <c r="F111" s="83" t="s">
        <v>149</v>
      </c>
      <c r="G111" s="83" t="s">
        <v>159</v>
      </c>
      <c r="H111" s="83" t="s">
        <v>160</v>
      </c>
      <c r="I111" s="4">
        <v>50</v>
      </c>
      <c r="J111" s="121" t="s">
        <v>3316</v>
      </c>
    </row>
    <row r="112" spans="2:10" x14ac:dyDescent="0.2">
      <c r="B112" s="82">
        <v>44064</v>
      </c>
      <c r="C112" s="94">
        <v>5307</v>
      </c>
      <c r="D112" s="94" t="s">
        <v>198</v>
      </c>
      <c r="E112" s="83" t="s">
        <v>94</v>
      </c>
      <c r="F112" s="83" t="s">
        <v>149</v>
      </c>
      <c r="G112" s="83" t="s">
        <v>161</v>
      </c>
      <c r="H112" s="83" t="s">
        <v>162</v>
      </c>
      <c r="I112" s="4">
        <v>50</v>
      </c>
      <c r="J112" s="121" t="s">
        <v>3316</v>
      </c>
    </row>
    <row r="113" spans="2:10" x14ac:dyDescent="0.2">
      <c r="B113" s="82">
        <v>44064</v>
      </c>
      <c r="C113" s="94">
        <v>5307</v>
      </c>
      <c r="D113" s="94" t="s">
        <v>198</v>
      </c>
      <c r="E113" s="83" t="s">
        <v>163</v>
      </c>
      <c r="F113" s="83" t="s">
        <v>149</v>
      </c>
      <c r="G113" s="83" t="s">
        <v>164</v>
      </c>
      <c r="H113" s="83" t="s">
        <v>165</v>
      </c>
      <c r="I113" s="4">
        <v>50</v>
      </c>
      <c r="J113" s="121" t="s">
        <v>3316</v>
      </c>
    </row>
    <row r="114" spans="2:10" x14ac:dyDescent="0.2">
      <c r="B114" s="82">
        <v>44064</v>
      </c>
      <c r="C114" s="94">
        <v>5307</v>
      </c>
      <c r="D114" s="94" t="s">
        <v>198</v>
      </c>
      <c r="E114" s="83" t="s">
        <v>166</v>
      </c>
      <c r="F114" s="83" t="s">
        <v>149</v>
      </c>
      <c r="G114" s="83" t="s">
        <v>167</v>
      </c>
      <c r="H114" s="83" t="s">
        <v>168</v>
      </c>
      <c r="I114" s="4">
        <v>50</v>
      </c>
      <c r="J114" s="121" t="s">
        <v>3316</v>
      </c>
    </row>
    <row r="115" spans="2:10" x14ac:dyDescent="0.2">
      <c r="B115" s="82">
        <v>44064</v>
      </c>
      <c r="C115" s="94">
        <v>5307</v>
      </c>
      <c r="D115" s="94" t="s">
        <v>198</v>
      </c>
      <c r="E115" s="83" t="s">
        <v>113</v>
      </c>
      <c r="F115" s="83" t="s">
        <v>149</v>
      </c>
      <c r="G115" s="83" t="s">
        <v>169</v>
      </c>
      <c r="H115" s="83" t="s">
        <v>170</v>
      </c>
      <c r="I115" s="4">
        <v>50</v>
      </c>
      <c r="J115" s="121" t="s">
        <v>3316</v>
      </c>
    </row>
    <row r="116" spans="2:10" x14ac:dyDescent="0.2">
      <c r="B116" s="82">
        <v>44064</v>
      </c>
      <c r="C116" s="94">
        <v>5307</v>
      </c>
      <c r="D116" s="94" t="s">
        <v>198</v>
      </c>
      <c r="E116" s="83" t="s">
        <v>171</v>
      </c>
      <c r="F116" s="83" t="s">
        <v>149</v>
      </c>
      <c r="G116" s="83" t="s">
        <v>172</v>
      </c>
      <c r="H116" s="83" t="s">
        <v>173</v>
      </c>
      <c r="I116" s="4">
        <v>50</v>
      </c>
      <c r="J116" s="121" t="s">
        <v>3316</v>
      </c>
    </row>
    <row r="117" spans="2:10" x14ac:dyDescent="0.2">
      <c r="B117" s="82">
        <v>44064</v>
      </c>
      <c r="C117" s="94">
        <v>5307</v>
      </c>
      <c r="D117" s="94" t="s">
        <v>198</v>
      </c>
      <c r="E117" s="83" t="s">
        <v>174</v>
      </c>
      <c r="F117" s="83" t="s">
        <v>149</v>
      </c>
      <c r="G117" s="83" t="s">
        <v>175</v>
      </c>
      <c r="H117" s="83" t="s">
        <v>176</v>
      </c>
      <c r="I117" s="4">
        <v>50</v>
      </c>
      <c r="J117" s="121" t="s">
        <v>3316</v>
      </c>
    </row>
    <row r="118" spans="2:10" x14ac:dyDescent="0.2">
      <c r="B118" s="82">
        <v>44064</v>
      </c>
      <c r="C118" s="94">
        <v>5307</v>
      </c>
      <c r="D118" s="94" t="s">
        <v>198</v>
      </c>
      <c r="E118" s="83" t="s">
        <v>177</v>
      </c>
      <c r="F118" s="83" t="s">
        <v>149</v>
      </c>
      <c r="G118" s="83" t="s">
        <v>178</v>
      </c>
      <c r="H118" s="83" t="s">
        <v>179</v>
      </c>
      <c r="I118" s="4">
        <v>50</v>
      </c>
      <c r="J118" s="121" t="s">
        <v>3316</v>
      </c>
    </row>
    <row r="119" spans="2:10" x14ac:dyDescent="0.2">
      <c r="B119" s="82">
        <v>44064</v>
      </c>
      <c r="C119" s="94">
        <v>5307</v>
      </c>
      <c r="D119" s="94" t="s">
        <v>198</v>
      </c>
      <c r="E119" s="83" t="s">
        <v>180</v>
      </c>
      <c r="F119" s="83" t="s">
        <v>149</v>
      </c>
      <c r="G119" s="83" t="s">
        <v>181</v>
      </c>
      <c r="H119" s="83" t="s">
        <v>182</v>
      </c>
      <c r="I119" s="4">
        <v>50</v>
      </c>
      <c r="J119" s="121" t="s">
        <v>3316</v>
      </c>
    </row>
    <row r="120" spans="2:10" x14ac:dyDescent="0.2">
      <c r="B120" s="82">
        <v>44064</v>
      </c>
      <c r="C120" s="94">
        <v>5307</v>
      </c>
      <c r="D120" s="94" t="s">
        <v>198</v>
      </c>
      <c r="E120" s="83" t="s">
        <v>183</v>
      </c>
      <c r="F120" s="83" t="s">
        <v>149</v>
      </c>
      <c r="G120" s="83" t="s">
        <v>184</v>
      </c>
      <c r="H120" s="83" t="s">
        <v>185</v>
      </c>
      <c r="I120" s="4">
        <v>50</v>
      </c>
      <c r="J120" s="121" t="s">
        <v>3316</v>
      </c>
    </row>
    <row r="121" spans="2:10" x14ac:dyDescent="0.2">
      <c r="B121" s="82">
        <v>44064</v>
      </c>
      <c r="C121" s="94">
        <v>5307</v>
      </c>
      <c r="D121" s="94" t="s">
        <v>198</v>
      </c>
      <c r="E121" s="83" t="s">
        <v>186</v>
      </c>
      <c r="F121" s="83" t="s">
        <v>149</v>
      </c>
      <c r="G121" s="83" t="s">
        <v>187</v>
      </c>
      <c r="H121" s="83" t="s">
        <v>188</v>
      </c>
      <c r="I121" s="4">
        <v>50</v>
      </c>
      <c r="J121" s="121" t="s">
        <v>3316</v>
      </c>
    </row>
    <row r="122" spans="2:10" x14ac:dyDescent="0.2">
      <c r="B122" s="82">
        <v>44064</v>
      </c>
      <c r="C122" s="94">
        <v>5307</v>
      </c>
      <c r="D122" s="94" t="s">
        <v>198</v>
      </c>
      <c r="E122" s="83" t="s">
        <v>189</v>
      </c>
      <c r="F122" s="83" t="s">
        <v>149</v>
      </c>
      <c r="G122" s="83" t="s">
        <v>190</v>
      </c>
      <c r="H122" s="83" t="s">
        <v>191</v>
      </c>
      <c r="I122" s="4">
        <v>50</v>
      </c>
      <c r="J122" s="121" t="s">
        <v>3316</v>
      </c>
    </row>
    <row r="123" spans="2:10" x14ac:dyDescent="0.2">
      <c r="B123" s="82">
        <v>44064</v>
      </c>
      <c r="C123" s="94">
        <v>5307</v>
      </c>
      <c r="D123" s="94" t="s">
        <v>198</v>
      </c>
      <c r="E123" s="83" t="s">
        <v>192</v>
      </c>
      <c r="F123" s="83" t="s">
        <v>149</v>
      </c>
      <c r="G123" s="83" t="s">
        <v>193</v>
      </c>
      <c r="H123" s="83" t="s">
        <v>194</v>
      </c>
      <c r="I123" s="4">
        <v>50</v>
      </c>
      <c r="J123" s="121" t="s">
        <v>3316</v>
      </c>
    </row>
    <row r="124" spans="2:10" x14ac:dyDescent="0.2">
      <c r="B124" s="82">
        <v>44064</v>
      </c>
      <c r="C124" s="94">
        <v>5307</v>
      </c>
      <c r="D124" s="94" t="s">
        <v>198</v>
      </c>
      <c r="E124" s="83" t="s">
        <v>195</v>
      </c>
      <c r="F124" s="83" t="s">
        <v>149</v>
      </c>
      <c r="G124" s="83" t="s">
        <v>196</v>
      </c>
      <c r="H124" s="83" t="s">
        <v>197</v>
      </c>
      <c r="I124" s="4">
        <v>50</v>
      </c>
      <c r="J124" s="121" t="s">
        <v>3316</v>
      </c>
    </row>
    <row r="125" spans="2:10" x14ac:dyDescent="0.2">
      <c r="B125" s="82">
        <v>44068</v>
      </c>
      <c r="C125" s="94">
        <v>5307</v>
      </c>
      <c r="D125" s="94" t="s">
        <v>198</v>
      </c>
      <c r="E125" s="83" t="s">
        <v>3177</v>
      </c>
      <c r="F125" s="83" t="s">
        <v>3149</v>
      </c>
      <c r="G125" s="83" t="s">
        <v>3146</v>
      </c>
      <c r="H125" s="83" t="s">
        <v>3164</v>
      </c>
      <c r="I125" s="4">
        <v>50</v>
      </c>
      <c r="J125" s="121" t="s">
        <v>3316</v>
      </c>
    </row>
    <row r="126" spans="2:10" x14ac:dyDescent="0.2">
      <c r="B126" s="82">
        <v>44068</v>
      </c>
      <c r="C126" s="94">
        <v>5307</v>
      </c>
      <c r="D126" s="94" t="s">
        <v>198</v>
      </c>
      <c r="E126" s="83" t="s">
        <v>3131</v>
      </c>
      <c r="F126" s="83" t="s">
        <v>3149</v>
      </c>
      <c r="G126" s="83" t="s">
        <v>3145</v>
      </c>
      <c r="H126" s="83" t="s">
        <v>3163</v>
      </c>
      <c r="I126" s="4">
        <v>50</v>
      </c>
      <c r="J126" s="121" t="s">
        <v>3316</v>
      </c>
    </row>
    <row r="127" spans="2:10" x14ac:dyDescent="0.2">
      <c r="B127" s="82">
        <v>44068</v>
      </c>
      <c r="C127" s="94">
        <v>5307</v>
      </c>
      <c r="D127" s="94" t="s">
        <v>198</v>
      </c>
      <c r="E127" s="83" t="s">
        <v>3176</v>
      </c>
      <c r="F127" s="83" t="s">
        <v>3149</v>
      </c>
      <c r="G127" s="83" t="s">
        <v>3144</v>
      </c>
      <c r="H127" s="83" t="s">
        <v>3162</v>
      </c>
      <c r="I127" s="4">
        <v>50</v>
      </c>
      <c r="J127" s="121" t="s">
        <v>3316</v>
      </c>
    </row>
    <row r="128" spans="2:10" x14ac:dyDescent="0.2">
      <c r="B128" s="82">
        <v>44068</v>
      </c>
      <c r="C128" s="94">
        <v>5307</v>
      </c>
      <c r="D128" s="94" t="s">
        <v>198</v>
      </c>
      <c r="E128" s="83" t="s">
        <v>3175</v>
      </c>
      <c r="F128" s="83" t="s">
        <v>3149</v>
      </c>
      <c r="G128" s="83" t="s">
        <v>3143</v>
      </c>
      <c r="H128" s="83" t="s">
        <v>3161</v>
      </c>
      <c r="I128" s="4">
        <v>50</v>
      </c>
      <c r="J128" s="121" t="s">
        <v>3316</v>
      </c>
    </row>
    <row r="129" spans="2:11" x14ac:dyDescent="0.2">
      <c r="B129" s="82">
        <v>44068</v>
      </c>
      <c r="C129" s="94">
        <v>5307</v>
      </c>
      <c r="D129" s="94" t="s">
        <v>198</v>
      </c>
      <c r="E129" s="83" t="s">
        <v>3174</v>
      </c>
      <c r="F129" s="83" t="s">
        <v>3149</v>
      </c>
      <c r="G129" s="83" t="s">
        <v>3142</v>
      </c>
      <c r="H129" s="83" t="s">
        <v>3160</v>
      </c>
      <c r="I129" s="4">
        <v>50</v>
      </c>
      <c r="J129" s="121" t="s">
        <v>3316</v>
      </c>
    </row>
    <row r="130" spans="2:11" x14ac:dyDescent="0.2">
      <c r="B130" s="82">
        <v>44068</v>
      </c>
      <c r="C130" s="94">
        <v>5307</v>
      </c>
      <c r="D130" s="94" t="s">
        <v>198</v>
      </c>
      <c r="E130" s="83" t="s">
        <v>3173</v>
      </c>
      <c r="F130" s="83" t="s">
        <v>3149</v>
      </c>
      <c r="G130" s="83" t="s">
        <v>3141</v>
      </c>
      <c r="H130" s="83" t="s">
        <v>3159</v>
      </c>
      <c r="I130" s="4">
        <v>50</v>
      </c>
      <c r="J130" s="121" t="s">
        <v>3316</v>
      </c>
    </row>
    <row r="131" spans="2:11" x14ac:dyDescent="0.2">
      <c r="B131" s="82">
        <v>44068</v>
      </c>
      <c r="C131" s="94">
        <v>5307</v>
      </c>
      <c r="D131" s="94" t="s">
        <v>198</v>
      </c>
      <c r="E131" s="83" t="s">
        <v>3172</v>
      </c>
      <c r="F131" s="83" t="s">
        <v>3149</v>
      </c>
      <c r="G131" s="83" t="s">
        <v>3140</v>
      </c>
      <c r="H131" s="83" t="s">
        <v>3158</v>
      </c>
      <c r="I131" s="4">
        <v>50</v>
      </c>
      <c r="J131" s="121" t="s">
        <v>3316</v>
      </c>
    </row>
    <row r="132" spans="2:11" x14ac:dyDescent="0.2">
      <c r="B132" s="82">
        <v>44068</v>
      </c>
      <c r="C132" s="94">
        <v>5307</v>
      </c>
      <c r="D132" s="94" t="s">
        <v>198</v>
      </c>
      <c r="E132" s="83" t="s">
        <v>3171</v>
      </c>
      <c r="F132" s="83" t="s">
        <v>3149</v>
      </c>
      <c r="G132" s="83" t="s">
        <v>3139</v>
      </c>
      <c r="H132" s="83" t="s">
        <v>3157</v>
      </c>
      <c r="I132" s="4">
        <v>50</v>
      </c>
      <c r="J132" s="121" t="s">
        <v>3316</v>
      </c>
    </row>
    <row r="133" spans="2:11" x14ac:dyDescent="0.2">
      <c r="B133" s="82">
        <v>44068</v>
      </c>
      <c r="C133" s="94">
        <v>5307</v>
      </c>
      <c r="D133" s="94" t="s">
        <v>198</v>
      </c>
      <c r="E133" s="83" t="s">
        <v>3170</v>
      </c>
      <c r="F133" s="83" t="s">
        <v>3149</v>
      </c>
      <c r="G133" s="83" t="s">
        <v>3138</v>
      </c>
      <c r="H133" s="83" t="s">
        <v>3156</v>
      </c>
      <c r="I133" s="4">
        <v>50</v>
      </c>
      <c r="J133" s="121" t="s">
        <v>3316</v>
      </c>
    </row>
    <row r="134" spans="2:11" x14ac:dyDescent="0.2">
      <c r="B134" s="82">
        <v>44068</v>
      </c>
      <c r="C134" s="94">
        <v>5307</v>
      </c>
      <c r="D134" s="94" t="s">
        <v>198</v>
      </c>
      <c r="E134" s="83" t="s">
        <v>3169</v>
      </c>
      <c r="F134" s="83" t="s">
        <v>3149</v>
      </c>
      <c r="G134" s="83" t="s">
        <v>3137</v>
      </c>
      <c r="H134" s="83" t="s">
        <v>3155</v>
      </c>
      <c r="I134" s="4">
        <v>50</v>
      </c>
      <c r="J134" s="121" t="s">
        <v>3316</v>
      </c>
    </row>
    <row r="135" spans="2:11" x14ac:dyDescent="0.2">
      <c r="B135" s="82">
        <v>44068</v>
      </c>
      <c r="C135" s="94">
        <v>5307</v>
      </c>
      <c r="D135" s="94" t="s">
        <v>198</v>
      </c>
      <c r="E135" s="83" t="s">
        <v>3168</v>
      </c>
      <c r="F135" s="83" t="s">
        <v>3149</v>
      </c>
      <c r="G135" s="83" t="s">
        <v>3136</v>
      </c>
      <c r="H135" s="83" t="s">
        <v>3154</v>
      </c>
      <c r="I135" s="4">
        <v>50</v>
      </c>
      <c r="J135" s="121" t="s">
        <v>3316</v>
      </c>
    </row>
    <row r="136" spans="2:11" x14ac:dyDescent="0.2">
      <c r="B136" s="82">
        <v>44068</v>
      </c>
      <c r="C136" s="94">
        <v>5307</v>
      </c>
      <c r="D136" s="94" t="s">
        <v>198</v>
      </c>
      <c r="E136" s="83" t="s">
        <v>3167</v>
      </c>
      <c r="F136" s="83" t="s">
        <v>3149</v>
      </c>
      <c r="G136" s="83" t="s">
        <v>3135</v>
      </c>
      <c r="H136" s="83" t="s">
        <v>3153</v>
      </c>
      <c r="I136" s="4">
        <v>50</v>
      </c>
      <c r="J136" s="121" t="s">
        <v>3316</v>
      </c>
    </row>
    <row r="137" spans="2:11" x14ac:dyDescent="0.2">
      <c r="B137" s="82">
        <v>44068</v>
      </c>
      <c r="C137" s="94">
        <v>5307</v>
      </c>
      <c r="D137" s="94" t="s">
        <v>198</v>
      </c>
      <c r="E137" s="83" t="s">
        <v>234</v>
      </c>
      <c r="F137" s="83" t="s">
        <v>3149</v>
      </c>
      <c r="G137" s="83" t="s">
        <v>3134</v>
      </c>
      <c r="H137" s="83" t="s">
        <v>3152</v>
      </c>
      <c r="I137" s="4">
        <v>50</v>
      </c>
      <c r="J137" s="121" t="s">
        <v>3316</v>
      </c>
    </row>
    <row r="138" spans="2:11" x14ac:dyDescent="0.2">
      <c r="B138" s="82">
        <v>44068</v>
      </c>
      <c r="C138" s="94">
        <v>5307</v>
      </c>
      <c r="D138" s="94" t="s">
        <v>198</v>
      </c>
      <c r="E138" s="83" t="s">
        <v>3166</v>
      </c>
      <c r="F138" s="83" t="s">
        <v>3148</v>
      </c>
      <c r="G138" s="83" t="s">
        <v>3133</v>
      </c>
      <c r="H138" s="83" t="s">
        <v>3151</v>
      </c>
      <c r="I138" s="4">
        <v>50</v>
      </c>
      <c r="J138" s="121" t="s">
        <v>3316</v>
      </c>
    </row>
    <row r="139" spans="2:11" x14ac:dyDescent="0.2">
      <c r="B139" s="82">
        <v>44075</v>
      </c>
      <c r="C139" s="94">
        <v>5307</v>
      </c>
      <c r="D139" s="94" t="s">
        <v>198</v>
      </c>
      <c r="E139" s="83" t="s">
        <v>3165</v>
      </c>
      <c r="F139" s="83" t="s">
        <v>3147</v>
      </c>
      <c r="G139" s="83" t="s">
        <v>3132</v>
      </c>
      <c r="H139" s="83" t="s">
        <v>3150</v>
      </c>
      <c r="I139" s="4">
        <v>2400</v>
      </c>
      <c r="J139" s="121" t="s">
        <v>3316</v>
      </c>
    </row>
    <row r="140" spans="2:11" x14ac:dyDescent="0.2">
      <c r="C140" s="94"/>
      <c r="D140" s="94"/>
    </row>
    <row r="141" spans="2:11" ht="13.5" x14ac:dyDescent="0.25">
      <c r="H141" s="94" t="s">
        <v>628</v>
      </c>
      <c r="I141" s="25">
        <f>SUM(I92:I140)</f>
        <v>5230</v>
      </c>
      <c r="J141" s="123"/>
      <c r="K141" s="102"/>
    </row>
    <row r="142" spans="2:11" x14ac:dyDescent="0.2">
      <c r="H142" s="94" t="s">
        <v>629</v>
      </c>
      <c r="I142" s="4">
        <f>I89-I141</f>
        <v>19770</v>
      </c>
    </row>
    <row r="143" spans="2:11" x14ac:dyDescent="0.2">
      <c r="B143" s="96"/>
      <c r="C143" s="96"/>
      <c r="D143" s="96"/>
      <c r="E143" s="90"/>
      <c r="F143" s="90"/>
      <c r="G143" s="90"/>
      <c r="H143" s="90"/>
      <c r="I143" s="24"/>
    </row>
    <row r="144" spans="2:11" x14ac:dyDescent="0.2">
      <c r="C144" s="94"/>
      <c r="D144" s="83"/>
    </row>
    <row r="145" spans="2:10" ht="30.75" customHeight="1" x14ac:dyDescent="0.2">
      <c r="B145" s="89" t="s">
        <v>632</v>
      </c>
      <c r="C145" s="269" t="s">
        <v>8</v>
      </c>
      <c r="D145" s="269"/>
      <c r="E145" s="269"/>
      <c r="F145" s="269"/>
      <c r="G145" s="90"/>
      <c r="H145" s="91" t="s">
        <v>624</v>
      </c>
      <c r="I145" s="13">
        <v>2115</v>
      </c>
    </row>
    <row r="146" spans="2:10" x14ac:dyDescent="0.2">
      <c r="C146" s="94"/>
      <c r="D146" s="83"/>
    </row>
    <row r="147" spans="2:10" x14ac:dyDescent="0.2">
      <c r="B147" s="92" t="s">
        <v>9</v>
      </c>
      <c r="C147" s="92" t="s">
        <v>618</v>
      </c>
      <c r="D147" s="92" t="s">
        <v>619</v>
      </c>
      <c r="E147" s="93" t="s">
        <v>10</v>
      </c>
      <c r="F147" s="93" t="s">
        <v>11</v>
      </c>
      <c r="G147" s="93" t="s">
        <v>12</v>
      </c>
      <c r="H147" s="93" t="s">
        <v>13</v>
      </c>
      <c r="I147" s="23" t="s">
        <v>620</v>
      </c>
    </row>
    <row r="148" spans="2:10" x14ac:dyDescent="0.2">
      <c r="B148" s="82">
        <v>44004</v>
      </c>
      <c r="C148" s="94">
        <v>5308</v>
      </c>
      <c r="D148" s="94" t="s">
        <v>205</v>
      </c>
      <c r="E148" s="83" t="s">
        <v>199</v>
      </c>
      <c r="F148" s="83" t="s">
        <v>200</v>
      </c>
      <c r="I148" s="4">
        <v>1200</v>
      </c>
      <c r="J148" s="121" t="s">
        <v>3316</v>
      </c>
    </row>
    <row r="149" spans="2:10" x14ac:dyDescent="0.2">
      <c r="B149" s="82">
        <v>44004</v>
      </c>
      <c r="C149" s="94">
        <v>5308</v>
      </c>
      <c r="D149" s="94" t="s">
        <v>205</v>
      </c>
      <c r="E149" s="83" t="s">
        <v>199</v>
      </c>
      <c r="F149" s="83" t="s">
        <v>201</v>
      </c>
      <c r="G149" s="83" t="s">
        <v>202</v>
      </c>
      <c r="H149" s="83" t="s">
        <v>203</v>
      </c>
      <c r="I149" s="4">
        <v>165</v>
      </c>
      <c r="J149" s="121" t="s">
        <v>3316</v>
      </c>
    </row>
    <row r="150" spans="2:10" x14ac:dyDescent="0.2">
      <c r="B150" s="82">
        <v>44069</v>
      </c>
      <c r="C150" s="94">
        <v>5308</v>
      </c>
      <c r="D150" s="94" t="s">
        <v>205</v>
      </c>
      <c r="E150" s="83" t="s">
        <v>199</v>
      </c>
      <c r="F150" s="83" t="s">
        <v>204</v>
      </c>
      <c r="G150" s="83" t="s">
        <v>3183</v>
      </c>
      <c r="H150" s="83" t="s">
        <v>3182</v>
      </c>
      <c r="I150" s="4">
        <v>750</v>
      </c>
      <c r="J150" s="121" t="s">
        <v>3316</v>
      </c>
    </row>
    <row r="151" spans="2:10" x14ac:dyDescent="0.2">
      <c r="C151" s="94"/>
      <c r="D151" s="94"/>
    </row>
    <row r="152" spans="2:10" x14ac:dyDescent="0.2">
      <c r="H152" s="94" t="s">
        <v>628</v>
      </c>
      <c r="I152" s="25">
        <f>SUM(I148:I150)</f>
        <v>2115</v>
      </c>
      <c r="J152" s="120"/>
    </row>
    <row r="153" spans="2:10" x14ac:dyDescent="0.2">
      <c r="H153" s="94" t="s">
        <v>629</v>
      </c>
      <c r="I153" s="4">
        <f>I145-I152</f>
        <v>0</v>
      </c>
    </row>
    <row r="154" spans="2:10" x14ac:dyDescent="0.2">
      <c r="B154" s="96"/>
      <c r="C154" s="103"/>
      <c r="D154" s="103"/>
      <c r="E154" s="90"/>
      <c r="F154" s="90"/>
      <c r="G154" s="90"/>
      <c r="H154" s="90"/>
      <c r="I154" s="24"/>
    </row>
    <row r="155" spans="2:10" x14ac:dyDescent="0.2">
      <c r="C155" s="94"/>
      <c r="D155" s="94"/>
    </row>
    <row r="156" spans="2:10" ht="30.75" customHeight="1" x14ac:dyDescent="0.2">
      <c r="B156" s="89" t="s">
        <v>633</v>
      </c>
      <c r="C156" s="266" t="s">
        <v>636</v>
      </c>
      <c r="D156" s="266"/>
      <c r="E156" s="266"/>
      <c r="F156" s="266"/>
      <c r="G156" s="90"/>
      <c r="H156" s="91" t="s">
        <v>624</v>
      </c>
      <c r="I156" s="13">
        <v>30000</v>
      </c>
    </row>
    <row r="157" spans="2:10" x14ac:dyDescent="0.2">
      <c r="C157" s="94"/>
      <c r="D157" s="94"/>
    </row>
    <row r="158" spans="2:10" x14ac:dyDescent="0.2">
      <c r="B158" s="92" t="s">
        <v>9</v>
      </c>
      <c r="C158" s="92" t="s">
        <v>618</v>
      </c>
      <c r="D158" s="92" t="s">
        <v>619</v>
      </c>
      <c r="E158" s="93" t="s">
        <v>10</v>
      </c>
      <c r="F158" s="93" t="s">
        <v>11</v>
      </c>
      <c r="G158" s="93" t="s">
        <v>12</v>
      </c>
      <c r="H158" s="93" t="s">
        <v>13</v>
      </c>
      <c r="I158" s="23" t="s">
        <v>620</v>
      </c>
    </row>
    <row r="159" spans="2:10" x14ac:dyDescent="0.2">
      <c r="B159" s="82">
        <v>44014</v>
      </c>
      <c r="C159" s="94">
        <v>5307</v>
      </c>
      <c r="D159" s="94" t="s">
        <v>468</v>
      </c>
      <c r="E159" s="83" t="s">
        <v>206</v>
      </c>
      <c r="F159" s="83" t="s">
        <v>268</v>
      </c>
      <c r="G159" s="83" t="s">
        <v>269</v>
      </c>
      <c r="H159" s="83" t="s">
        <v>270</v>
      </c>
      <c r="I159" s="4">
        <v>100</v>
      </c>
      <c r="J159" s="121" t="s">
        <v>3316</v>
      </c>
    </row>
    <row r="160" spans="2:10" x14ac:dyDescent="0.2">
      <c r="B160" s="82">
        <v>44014</v>
      </c>
      <c r="C160" s="94">
        <v>5307</v>
      </c>
      <c r="D160" s="94" t="s">
        <v>468</v>
      </c>
      <c r="E160" s="83" t="s">
        <v>101</v>
      </c>
      <c r="F160" s="83" t="s">
        <v>268</v>
      </c>
      <c r="G160" s="83" t="s">
        <v>271</v>
      </c>
      <c r="H160" s="83" t="s">
        <v>272</v>
      </c>
      <c r="I160" s="4">
        <v>100</v>
      </c>
      <c r="J160" s="121" t="s">
        <v>3316</v>
      </c>
    </row>
    <row r="161" spans="2:10" x14ac:dyDescent="0.2">
      <c r="B161" s="82">
        <v>44014</v>
      </c>
      <c r="C161" s="94">
        <v>5307</v>
      </c>
      <c r="D161" s="94" t="s">
        <v>468</v>
      </c>
      <c r="E161" s="83" t="s">
        <v>207</v>
      </c>
      <c r="F161" s="83" t="s">
        <v>268</v>
      </c>
      <c r="G161" s="83" t="s">
        <v>273</v>
      </c>
      <c r="H161" s="83" t="s">
        <v>274</v>
      </c>
      <c r="I161" s="4">
        <v>100</v>
      </c>
      <c r="J161" s="121" t="s">
        <v>3316</v>
      </c>
    </row>
    <row r="162" spans="2:10" x14ac:dyDescent="0.2">
      <c r="B162" s="82">
        <v>44014</v>
      </c>
      <c r="C162" s="94">
        <v>5307</v>
      </c>
      <c r="D162" s="94" t="s">
        <v>468</v>
      </c>
      <c r="E162" s="83" t="s">
        <v>116</v>
      </c>
      <c r="F162" s="83" t="s">
        <v>268</v>
      </c>
      <c r="G162" s="83" t="s">
        <v>275</v>
      </c>
      <c r="H162" s="83" t="s">
        <v>276</v>
      </c>
      <c r="I162" s="4">
        <v>100</v>
      </c>
      <c r="J162" s="121" t="s">
        <v>3316</v>
      </c>
    </row>
    <row r="163" spans="2:10" x14ac:dyDescent="0.2">
      <c r="B163" s="82">
        <v>44014</v>
      </c>
      <c r="C163" s="94">
        <v>5307</v>
      </c>
      <c r="D163" s="94" t="s">
        <v>468</v>
      </c>
      <c r="E163" s="83" t="s">
        <v>208</v>
      </c>
      <c r="F163" s="83" t="s">
        <v>268</v>
      </c>
      <c r="G163" s="83" t="s">
        <v>277</v>
      </c>
      <c r="H163" s="83" t="s">
        <v>278</v>
      </c>
      <c r="I163" s="4">
        <v>100</v>
      </c>
      <c r="J163" s="121" t="s">
        <v>3316</v>
      </c>
    </row>
    <row r="164" spans="2:10" x14ac:dyDescent="0.2">
      <c r="B164" s="82">
        <v>44014</v>
      </c>
      <c r="C164" s="94">
        <v>5307</v>
      </c>
      <c r="D164" s="94" t="s">
        <v>468</v>
      </c>
      <c r="E164" s="83" t="s">
        <v>142</v>
      </c>
      <c r="F164" s="83" t="s">
        <v>268</v>
      </c>
      <c r="G164" s="83" t="s">
        <v>279</v>
      </c>
      <c r="H164" s="83" t="s">
        <v>280</v>
      </c>
      <c r="I164" s="4">
        <v>100</v>
      </c>
      <c r="J164" s="121" t="s">
        <v>3316</v>
      </c>
    </row>
    <row r="165" spans="2:10" x14ac:dyDescent="0.2">
      <c r="B165" s="82">
        <v>44014</v>
      </c>
      <c r="C165" s="94">
        <v>5307</v>
      </c>
      <c r="D165" s="94" t="s">
        <v>468</v>
      </c>
      <c r="E165" s="83" t="s">
        <v>129</v>
      </c>
      <c r="F165" s="83" t="s">
        <v>268</v>
      </c>
      <c r="G165" s="83" t="s">
        <v>281</v>
      </c>
      <c r="H165" s="83" t="s">
        <v>282</v>
      </c>
      <c r="I165" s="4">
        <v>100</v>
      </c>
      <c r="J165" s="121" t="s">
        <v>3316</v>
      </c>
    </row>
    <row r="166" spans="2:10" x14ac:dyDescent="0.2">
      <c r="B166" s="82">
        <v>44014</v>
      </c>
      <c r="C166" s="94">
        <v>5307</v>
      </c>
      <c r="D166" s="94" t="s">
        <v>468</v>
      </c>
      <c r="E166" s="83" t="s">
        <v>209</v>
      </c>
      <c r="F166" s="83" t="s">
        <v>268</v>
      </c>
      <c r="G166" s="83" t="s">
        <v>283</v>
      </c>
      <c r="H166" s="83" t="s">
        <v>284</v>
      </c>
      <c r="I166" s="4">
        <v>100</v>
      </c>
      <c r="J166" s="121" t="s">
        <v>3316</v>
      </c>
    </row>
    <row r="167" spans="2:10" x14ac:dyDescent="0.2">
      <c r="B167" s="82">
        <v>44014</v>
      </c>
      <c r="C167" s="94">
        <v>5307</v>
      </c>
      <c r="D167" s="94" t="s">
        <v>468</v>
      </c>
      <c r="E167" s="83" t="s">
        <v>132</v>
      </c>
      <c r="F167" s="83" t="s">
        <v>268</v>
      </c>
      <c r="G167" s="83" t="s">
        <v>285</v>
      </c>
      <c r="H167" s="83" t="s">
        <v>286</v>
      </c>
      <c r="I167" s="4">
        <v>100</v>
      </c>
      <c r="J167" s="121" t="s">
        <v>3316</v>
      </c>
    </row>
    <row r="168" spans="2:10" x14ac:dyDescent="0.2">
      <c r="B168" s="82">
        <v>44014</v>
      </c>
      <c r="C168" s="94">
        <v>5307</v>
      </c>
      <c r="D168" s="94" t="s">
        <v>468</v>
      </c>
      <c r="E168" s="83" t="s">
        <v>210</v>
      </c>
      <c r="F168" s="83" t="s">
        <v>268</v>
      </c>
      <c r="G168" s="83" t="s">
        <v>287</v>
      </c>
      <c r="H168" s="83" t="s">
        <v>288</v>
      </c>
      <c r="I168" s="4">
        <v>100</v>
      </c>
      <c r="J168" s="121" t="s">
        <v>3316</v>
      </c>
    </row>
    <row r="169" spans="2:10" x14ac:dyDescent="0.2">
      <c r="B169" s="82">
        <v>44014</v>
      </c>
      <c r="C169" s="94">
        <v>5307</v>
      </c>
      <c r="D169" s="94" t="s">
        <v>468</v>
      </c>
      <c r="E169" s="83" t="s">
        <v>211</v>
      </c>
      <c r="F169" s="83" t="s">
        <v>268</v>
      </c>
      <c r="G169" s="83" t="s">
        <v>289</v>
      </c>
      <c r="H169" s="83" t="s">
        <v>290</v>
      </c>
      <c r="I169" s="4">
        <v>100</v>
      </c>
      <c r="J169" s="121" t="s">
        <v>3316</v>
      </c>
    </row>
    <row r="170" spans="2:10" x14ac:dyDescent="0.2">
      <c r="B170" s="82">
        <v>44007</v>
      </c>
      <c r="C170" s="94">
        <v>5501</v>
      </c>
      <c r="D170" s="94" t="s">
        <v>468</v>
      </c>
      <c r="E170" s="83" t="s">
        <v>212</v>
      </c>
      <c r="F170" s="83" t="s">
        <v>291</v>
      </c>
      <c r="G170" s="83" t="s">
        <v>292</v>
      </c>
      <c r="H170" s="83" t="s">
        <v>293</v>
      </c>
      <c r="I170" s="4">
        <v>4200</v>
      </c>
      <c r="J170" s="121" t="s">
        <v>3316</v>
      </c>
    </row>
    <row r="171" spans="2:10" x14ac:dyDescent="0.2">
      <c r="B171" s="82">
        <v>44007</v>
      </c>
      <c r="C171" s="94">
        <v>5501</v>
      </c>
      <c r="D171" s="94" t="s">
        <v>468</v>
      </c>
      <c r="E171" s="83" t="s">
        <v>213</v>
      </c>
      <c r="F171" s="83" t="s">
        <v>291</v>
      </c>
      <c r="G171" s="83" t="s">
        <v>294</v>
      </c>
      <c r="H171" s="83" t="s">
        <v>295</v>
      </c>
      <c r="I171" s="4">
        <v>4200</v>
      </c>
      <c r="J171" s="121" t="s">
        <v>3316</v>
      </c>
    </row>
    <row r="172" spans="2:10" x14ac:dyDescent="0.2">
      <c r="B172" s="82">
        <v>44022</v>
      </c>
      <c r="C172" s="94">
        <v>5307</v>
      </c>
      <c r="D172" s="94" t="s">
        <v>468</v>
      </c>
      <c r="E172" s="83" t="s">
        <v>101</v>
      </c>
      <c r="F172" s="83" t="s">
        <v>296</v>
      </c>
      <c r="G172" s="83" t="s">
        <v>297</v>
      </c>
      <c r="H172" s="83" t="s">
        <v>298</v>
      </c>
      <c r="I172" s="4">
        <v>240</v>
      </c>
      <c r="J172" s="121" t="s">
        <v>3316</v>
      </c>
    </row>
    <row r="173" spans="2:10" x14ac:dyDescent="0.2">
      <c r="B173" s="82">
        <v>44034</v>
      </c>
      <c r="C173" s="94">
        <v>5307</v>
      </c>
      <c r="D173" s="94" t="s">
        <v>468</v>
      </c>
      <c r="E173" s="83" t="s">
        <v>214</v>
      </c>
      <c r="F173" s="83" t="s">
        <v>296</v>
      </c>
      <c r="G173" s="83" t="s">
        <v>299</v>
      </c>
      <c r="H173" s="83" t="s">
        <v>300</v>
      </c>
      <c r="I173" s="4">
        <v>50</v>
      </c>
      <c r="J173" s="121" t="s">
        <v>3316</v>
      </c>
    </row>
    <row r="174" spans="2:10" x14ac:dyDescent="0.2">
      <c r="B174" s="82">
        <v>44035</v>
      </c>
      <c r="C174" s="94">
        <v>5307</v>
      </c>
      <c r="D174" s="94" t="s">
        <v>468</v>
      </c>
      <c r="E174" s="83" t="s">
        <v>215</v>
      </c>
      <c r="F174" s="83" t="s">
        <v>301</v>
      </c>
      <c r="G174" s="83" t="s">
        <v>302</v>
      </c>
      <c r="H174" s="83" t="s">
        <v>303</v>
      </c>
      <c r="I174" s="4">
        <v>220</v>
      </c>
      <c r="J174" s="121" t="s">
        <v>3316</v>
      </c>
    </row>
    <row r="175" spans="2:10" x14ac:dyDescent="0.2">
      <c r="B175" s="82">
        <v>44039</v>
      </c>
      <c r="C175" s="94">
        <v>5307</v>
      </c>
      <c r="D175" s="94" t="s">
        <v>468</v>
      </c>
      <c r="E175" s="83" t="s">
        <v>216</v>
      </c>
      <c r="F175" s="83" t="s">
        <v>296</v>
      </c>
      <c r="G175" s="83" t="s">
        <v>304</v>
      </c>
      <c r="H175" s="83" t="s">
        <v>305</v>
      </c>
      <c r="I175" s="4">
        <v>50</v>
      </c>
      <c r="J175" s="121" t="s">
        <v>3316</v>
      </c>
    </row>
    <row r="176" spans="2:10" x14ac:dyDescent="0.2">
      <c r="B176" s="82">
        <v>44039</v>
      </c>
      <c r="C176" s="94">
        <v>5307</v>
      </c>
      <c r="D176" s="94" t="s">
        <v>468</v>
      </c>
      <c r="E176" s="83" t="s">
        <v>217</v>
      </c>
      <c r="F176" s="83" t="s">
        <v>296</v>
      </c>
      <c r="G176" s="83" t="s">
        <v>306</v>
      </c>
      <c r="H176" s="83" t="s">
        <v>307</v>
      </c>
      <c r="I176" s="4">
        <v>100</v>
      </c>
      <c r="J176" s="121" t="s">
        <v>3316</v>
      </c>
    </row>
    <row r="177" spans="2:10" x14ac:dyDescent="0.2">
      <c r="B177" s="82">
        <v>44039</v>
      </c>
      <c r="C177" s="94">
        <v>5307</v>
      </c>
      <c r="D177" s="94" t="s">
        <v>468</v>
      </c>
      <c r="E177" s="83" t="s">
        <v>218</v>
      </c>
      <c r="F177" s="83" t="s">
        <v>296</v>
      </c>
      <c r="G177" s="83" t="s">
        <v>308</v>
      </c>
      <c r="H177" s="83" t="s">
        <v>309</v>
      </c>
      <c r="I177" s="4">
        <v>100</v>
      </c>
      <c r="J177" s="121" t="s">
        <v>3316</v>
      </c>
    </row>
    <row r="178" spans="2:10" x14ac:dyDescent="0.2">
      <c r="B178" s="82">
        <v>44039</v>
      </c>
      <c r="C178" s="94">
        <v>5307</v>
      </c>
      <c r="D178" s="94" t="s">
        <v>468</v>
      </c>
      <c r="E178" s="83" t="s">
        <v>219</v>
      </c>
      <c r="F178" s="83" t="s">
        <v>296</v>
      </c>
      <c r="G178" s="83" t="s">
        <v>310</v>
      </c>
      <c r="H178" s="83" t="s">
        <v>311</v>
      </c>
      <c r="I178" s="4">
        <v>100</v>
      </c>
      <c r="J178" s="121" t="s">
        <v>3316</v>
      </c>
    </row>
    <row r="179" spans="2:10" x14ac:dyDescent="0.2">
      <c r="B179" s="82">
        <v>44039</v>
      </c>
      <c r="C179" s="94">
        <v>5307</v>
      </c>
      <c r="D179" s="94" t="s">
        <v>468</v>
      </c>
      <c r="E179" s="83" t="s">
        <v>220</v>
      </c>
      <c r="F179" s="83" t="s">
        <v>296</v>
      </c>
      <c r="G179" s="83" t="s">
        <v>312</v>
      </c>
      <c r="H179" s="83" t="s">
        <v>313</v>
      </c>
      <c r="I179" s="4">
        <v>100</v>
      </c>
      <c r="J179" s="121" t="s">
        <v>3316</v>
      </c>
    </row>
    <row r="180" spans="2:10" x14ac:dyDescent="0.2">
      <c r="B180" s="82">
        <v>44039</v>
      </c>
      <c r="C180" s="94">
        <v>5307</v>
      </c>
      <c r="D180" s="94" t="s">
        <v>468</v>
      </c>
      <c r="E180" s="83" t="s">
        <v>221</v>
      </c>
      <c r="F180" s="83" t="s">
        <v>296</v>
      </c>
      <c r="G180" s="83" t="s">
        <v>314</v>
      </c>
      <c r="H180" s="83" t="s">
        <v>315</v>
      </c>
      <c r="I180" s="4">
        <v>50</v>
      </c>
      <c r="J180" s="121" t="s">
        <v>3316</v>
      </c>
    </row>
    <row r="181" spans="2:10" x14ac:dyDescent="0.2">
      <c r="B181" s="82">
        <v>44039</v>
      </c>
      <c r="C181" s="94">
        <v>5307</v>
      </c>
      <c r="D181" s="94" t="s">
        <v>468</v>
      </c>
      <c r="E181" s="83" t="s">
        <v>222</v>
      </c>
      <c r="F181" s="83" t="s">
        <v>296</v>
      </c>
      <c r="G181" s="83" t="s">
        <v>316</v>
      </c>
      <c r="H181" s="83" t="s">
        <v>317</v>
      </c>
      <c r="I181" s="4">
        <v>100</v>
      </c>
      <c r="J181" s="121" t="s">
        <v>3316</v>
      </c>
    </row>
    <row r="182" spans="2:10" x14ac:dyDescent="0.2">
      <c r="B182" s="82">
        <v>44039</v>
      </c>
      <c r="C182" s="94">
        <v>5307</v>
      </c>
      <c r="D182" s="94" t="s">
        <v>468</v>
      </c>
      <c r="E182" s="83" t="s">
        <v>223</v>
      </c>
      <c r="F182" s="83" t="s">
        <v>296</v>
      </c>
      <c r="G182" s="83" t="s">
        <v>318</v>
      </c>
      <c r="H182" s="83" t="s">
        <v>319</v>
      </c>
      <c r="I182" s="4">
        <v>100</v>
      </c>
      <c r="J182" s="121" t="s">
        <v>3316</v>
      </c>
    </row>
    <row r="183" spans="2:10" x14ac:dyDescent="0.2">
      <c r="B183" s="82">
        <v>44039</v>
      </c>
      <c r="C183" s="94">
        <v>5307</v>
      </c>
      <c r="D183" s="94" t="s">
        <v>468</v>
      </c>
      <c r="E183" s="83" t="s">
        <v>224</v>
      </c>
      <c r="F183" s="83" t="s">
        <v>296</v>
      </c>
      <c r="G183" s="83" t="s">
        <v>320</v>
      </c>
      <c r="H183" s="83" t="s">
        <v>321</v>
      </c>
      <c r="I183" s="4">
        <v>100</v>
      </c>
      <c r="J183" s="121" t="s">
        <v>3316</v>
      </c>
    </row>
    <row r="184" spans="2:10" x14ac:dyDescent="0.2">
      <c r="B184" s="82">
        <v>44039</v>
      </c>
      <c r="C184" s="94">
        <v>5307</v>
      </c>
      <c r="D184" s="94" t="s">
        <v>468</v>
      </c>
      <c r="E184" s="83" t="s">
        <v>225</v>
      </c>
      <c r="F184" s="83" t="s">
        <v>296</v>
      </c>
      <c r="G184" s="83" t="s">
        <v>322</v>
      </c>
      <c r="H184" s="83" t="s">
        <v>323</v>
      </c>
      <c r="I184" s="4">
        <v>50</v>
      </c>
      <c r="J184" s="121" t="s">
        <v>3316</v>
      </c>
    </row>
    <row r="185" spans="2:10" x14ac:dyDescent="0.2">
      <c r="B185" s="82">
        <v>44039</v>
      </c>
      <c r="C185" s="94">
        <v>5307</v>
      </c>
      <c r="D185" s="94" t="s">
        <v>468</v>
      </c>
      <c r="E185" s="83" t="s">
        <v>226</v>
      </c>
      <c r="F185" s="83" t="s">
        <v>296</v>
      </c>
      <c r="G185" s="83" t="s">
        <v>324</v>
      </c>
      <c r="H185" s="83" t="s">
        <v>325</v>
      </c>
      <c r="I185" s="4">
        <v>50</v>
      </c>
      <c r="J185" s="121" t="s">
        <v>3316</v>
      </c>
    </row>
    <row r="186" spans="2:10" x14ac:dyDescent="0.2">
      <c r="B186" s="82">
        <v>44039</v>
      </c>
      <c r="C186" s="94">
        <v>5307</v>
      </c>
      <c r="D186" s="94" t="s">
        <v>468</v>
      </c>
      <c r="E186" s="83" t="s">
        <v>227</v>
      </c>
      <c r="F186" s="83" t="s">
        <v>296</v>
      </c>
      <c r="G186" s="83" t="s">
        <v>326</v>
      </c>
      <c r="H186" s="83" t="s">
        <v>327</v>
      </c>
      <c r="I186" s="4">
        <v>100</v>
      </c>
      <c r="J186" s="121" t="s">
        <v>3316</v>
      </c>
    </row>
    <row r="187" spans="2:10" x14ac:dyDescent="0.2">
      <c r="B187" s="82">
        <v>44039</v>
      </c>
      <c r="C187" s="94">
        <v>5307</v>
      </c>
      <c r="D187" s="94" t="s">
        <v>468</v>
      </c>
      <c r="E187" s="83" t="s">
        <v>215</v>
      </c>
      <c r="F187" s="83" t="s">
        <v>296</v>
      </c>
      <c r="G187" s="83" t="s">
        <v>328</v>
      </c>
      <c r="H187" s="83" t="s">
        <v>329</v>
      </c>
      <c r="I187" s="4">
        <v>100</v>
      </c>
      <c r="J187" s="121" t="s">
        <v>3316</v>
      </c>
    </row>
    <row r="188" spans="2:10" x14ac:dyDescent="0.2">
      <c r="B188" s="82">
        <v>44039</v>
      </c>
      <c r="C188" s="94">
        <v>5307</v>
      </c>
      <c r="D188" s="94" t="s">
        <v>468</v>
      </c>
      <c r="E188" s="83" t="s">
        <v>228</v>
      </c>
      <c r="F188" s="83" t="s">
        <v>296</v>
      </c>
      <c r="G188" s="83" t="s">
        <v>330</v>
      </c>
      <c r="H188" s="83" t="s">
        <v>331</v>
      </c>
      <c r="I188" s="4">
        <v>50</v>
      </c>
      <c r="J188" s="121" t="s">
        <v>3316</v>
      </c>
    </row>
    <row r="189" spans="2:10" x14ac:dyDescent="0.2">
      <c r="B189" s="82">
        <v>44039</v>
      </c>
      <c r="C189" s="94">
        <v>5307</v>
      </c>
      <c r="D189" s="94" t="s">
        <v>468</v>
      </c>
      <c r="E189" s="83" t="s">
        <v>229</v>
      </c>
      <c r="F189" s="83" t="s">
        <v>296</v>
      </c>
      <c r="G189" s="83" t="s">
        <v>332</v>
      </c>
      <c r="H189" s="83" t="s">
        <v>333</v>
      </c>
      <c r="I189" s="4">
        <v>50</v>
      </c>
      <c r="J189" s="121" t="s">
        <v>3316</v>
      </c>
    </row>
    <row r="190" spans="2:10" x14ac:dyDescent="0.2">
      <c r="B190" s="82">
        <v>44039</v>
      </c>
      <c r="C190" s="94">
        <v>5307</v>
      </c>
      <c r="D190" s="94" t="s">
        <v>468</v>
      </c>
      <c r="E190" s="83" t="s">
        <v>230</v>
      </c>
      <c r="F190" s="83" t="s">
        <v>296</v>
      </c>
      <c r="G190" s="83" t="s">
        <v>334</v>
      </c>
      <c r="H190" s="83" t="s">
        <v>335</v>
      </c>
      <c r="I190" s="4">
        <v>50</v>
      </c>
      <c r="J190" s="121" t="s">
        <v>3316</v>
      </c>
    </row>
    <row r="191" spans="2:10" x14ac:dyDescent="0.2">
      <c r="B191" s="82">
        <v>44039</v>
      </c>
      <c r="C191" s="94">
        <v>5307</v>
      </c>
      <c r="D191" s="94" t="s">
        <v>468</v>
      </c>
      <c r="E191" s="83" t="s">
        <v>231</v>
      </c>
      <c r="F191" s="83" t="s">
        <v>296</v>
      </c>
      <c r="G191" s="83" t="s">
        <v>336</v>
      </c>
      <c r="H191" s="83" t="s">
        <v>337</v>
      </c>
      <c r="I191" s="4">
        <v>50</v>
      </c>
      <c r="J191" s="121" t="s">
        <v>3316</v>
      </c>
    </row>
    <row r="192" spans="2:10" x14ac:dyDescent="0.2">
      <c r="B192" s="82">
        <v>44039</v>
      </c>
      <c r="C192" s="94">
        <v>5307</v>
      </c>
      <c r="D192" s="94" t="s">
        <v>468</v>
      </c>
      <c r="E192" s="83" t="s">
        <v>232</v>
      </c>
      <c r="F192" s="83" t="s">
        <v>296</v>
      </c>
      <c r="G192" s="83" t="s">
        <v>338</v>
      </c>
      <c r="H192" s="83" t="s">
        <v>339</v>
      </c>
      <c r="I192" s="4">
        <v>50</v>
      </c>
      <c r="J192" s="121" t="s">
        <v>3316</v>
      </c>
    </row>
    <row r="193" spans="2:10" x14ac:dyDescent="0.2">
      <c r="B193" s="82">
        <v>44039</v>
      </c>
      <c r="C193" s="94">
        <v>5307</v>
      </c>
      <c r="D193" s="94" t="s">
        <v>468</v>
      </c>
      <c r="E193" s="83" t="s">
        <v>233</v>
      </c>
      <c r="F193" s="83" t="s">
        <v>296</v>
      </c>
      <c r="G193" s="83" t="s">
        <v>340</v>
      </c>
      <c r="H193" s="83" t="s">
        <v>341</v>
      </c>
      <c r="I193" s="4">
        <v>50</v>
      </c>
      <c r="J193" s="121" t="s">
        <v>3316</v>
      </c>
    </row>
    <row r="194" spans="2:10" x14ac:dyDescent="0.2">
      <c r="B194" s="82">
        <v>44039</v>
      </c>
      <c r="C194" s="94">
        <v>5307</v>
      </c>
      <c r="D194" s="94" t="s">
        <v>468</v>
      </c>
      <c r="E194" s="83" t="s">
        <v>228</v>
      </c>
      <c r="F194" s="83" t="s">
        <v>296</v>
      </c>
      <c r="G194" s="83" t="s">
        <v>342</v>
      </c>
      <c r="H194" s="83" t="s">
        <v>331</v>
      </c>
      <c r="I194" s="4">
        <v>50</v>
      </c>
      <c r="J194" s="121" t="s">
        <v>3316</v>
      </c>
    </row>
    <row r="195" spans="2:10" x14ac:dyDescent="0.2">
      <c r="B195" s="82">
        <v>44039</v>
      </c>
      <c r="C195" s="94">
        <v>5307</v>
      </c>
      <c r="D195" s="94" t="s">
        <v>468</v>
      </c>
      <c r="E195" s="83" t="s">
        <v>229</v>
      </c>
      <c r="F195" s="83" t="s">
        <v>296</v>
      </c>
      <c r="G195" s="83" t="s">
        <v>343</v>
      </c>
      <c r="H195" s="83" t="s">
        <v>333</v>
      </c>
      <c r="I195" s="4">
        <v>50</v>
      </c>
      <c r="J195" s="121" t="s">
        <v>3316</v>
      </c>
    </row>
    <row r="196" spans="2:10" x14ac:dyDescent="0.2">
      <c r="B196" s="82">
        <v>44039</v>
      </c>
      <c r="C196" s="94">
        <v>5307</v>
      </c>
      <c r="D196" s="94" t="s">
        <v>468</v>
      </c>
      <c r="E196" s="83" t="s">
        <v>230</v>
      </c>
      <c r="F196" s="83" t="s">
        <v>296</v>
      </c>
      <c r="G196" s="83" t="s">
        <v>344</v>
      </c>
      <c r="H196" s="83" t="s">
        <v>335</v>
      </c>
      <c r="I196" s="4">
        <v>50</v>
      </c>
      <c r="J196" s="121" t="s">
        <v>3316</v>
      </c>
    </row>
    <row r="197" spans="2:10" x14ac:dyDescent="0.2">
      <c r="B197" s="82">
        <v>44039</v>
      </c>
      <c r="C197" s="94">
        <v>5307</v>
      </c>
      <c r="D197" s="94" t="s">
        <v>468</v>
      </c>
      <c r="E197" s="83" t="s">
        <v>233</v>
      </c>
      <c r="F197" s="83" t="s">
        <v>296</v>
      </c>
      <c r="G197" s="83" t="s">
        <v>345</v>
      </c>
      <c r="H197" s="83" t="s">
        <v>341</v>
      </c>
      <c r="I197" s="4">
        <v>50</v>
      </c>
      <c r="J197" s="121" t="s">
        <v>3316</v>
      </c>
    </row>
    <row r="198" spans="2:10" x14ac:dyDescent="0.2">
      <c r="B198" s="82">
        <v>44039</v>
      </c>
      <c r="C198" s="94">
        <v>5307</v>
      </c>
      <c r="D198" s="94" t="s">
        <v>468</v>
      </c>
      <c r="E198" s="83" t="s">
        <v>232</v>
      </c>
      <c r="F198" s="83" t="s">
        <v>296</v>
      </c>
      <c r="G198" s="83" t="s">
        <v>346</v>
      </c>
      <c r="H198" s="83" t="s">
        <v>339</v>
      </c>
      <c r="I198" s="4">
        <v>50</v>
      </c>
      <c r="J198" s="121" t="s">
        <v>3316</v>
      </c>
    </row>
    <row r="199" spans="2:10" x14ac:dyDescent="0.2">
      <c r="B199" s="82">
        <v>44042</v>
      </c>
      <c r="C199" s="94">
        <v>5307</v>
      </c>
      <c r="D199" s="94" t="s">
        <v>468</v>
      </c>
      <c r="E199" s="83" t="s">
        <v>87</v>
      </c>
      <c r="F199" s="83" t="s">
        <v>296</v>
      </c>
      <c r="G199" s="83" t="s">
        <v>347</v>
      </c>
      <c r="H199" s="83" t="s">
        <v>348</v>
      </c>
      <c r="I199" s="4">
        <v>50</v>
      </c>
      <c r="J199" s="121" t="s">
        <v>3316</v>
      </c>
    </row>
    <row r="200" spans="2:10" x14ac:dyDescent="0.2">
      <c r="B200" s="82">
        <v>44035</v>
      </c>
      <c r="C200" s="94">
        <v>5307</v>
      </c>
      <c r="D200" s="94" t="s">
        <v>468</v>
      </c>
      <c r="E200" s="83" t="s">
        <v>234</v>
      </c>
      <c r="F200" s="83" t="s">
        <v>296</v>
      </c>
      <c r="G200" s="83" t="s">
        <v>349</v>
      </c>
      <c r="H200" s="83" t="s">
        <v>350</v>
      </c>
      <c r="I200" s="4">
        <v>50</v>
      </c>
      <c r="J200" s="121" t="s">
        <v>3316</v>
      </c>
    </row>
    <row r="201" spans="2:10" x14ac:dyDescent="0.2">
      <c r="B201" s="82">
        <v>44035</v>
      </c>
      <c r="C201" s="94">
        <v>5307</v>
      </c>
      <c r="D201" s="94" t="s">
        <v>468</v>
      </c>
      <c r="E201" s="83" t="s">
        <v>235</v>
      </c>
      <c r="F201" s="83" t="s">
        <v>296</v>
      </c>
      <c r="G201" s="83" t="s">
        <v>351</v>
      </c>
      <c r="H201" s="83" t="s">
        <v>352</v>
      </c>
      <c r="I201" s="4">
        <v>50</v>
      </c>
      <c r="J201" s="121" t="s">
        <v>3316</v>
      </c>
    </row>
    <row r="202" spans="2:10" x14ac:dyDescent="0.2">
      <c r="B202" s="82">
        <v>44042</v>
      </c>
      <c r="C202" s="94">
        <v>5307</v>
      </c>
      <c r="D202" s="94" t="s">
        <v>468</v>
      </c>
      <c r="E202" s="83" t="s">
        <v>236</v>
      </c>
      <c r="F202" s="83" t="s">
        <v>296</v>
      </c>
      <c r="G202" s="83" t="s">
        <v>353</v>
      </c>
      <c r="H202" s="83" t="s">
        <v>354</v>
      </c>
      <c r="I202" s="4">
        <v>50</v>
      </c>
      <c r="J202" s="121" t="s">
        <v>3316</v>
      </c>
    </row>
    <row r="203" spans="2:10" x14ac:dyDescent="0.2">
      <c r="B203" s="82">
        <v>44042</v>
      </c>
      <c r="C203" s="94">
        <v>5307</v>
      </c>
      <c r="D203" s="94" t="s">
        <v>468</v>
      </c>
      <c r="E203" s="83" t="s">
        <v>236</v>
      </c>
      <c r="F203" s="83" t="s">
        <v>296</v>
      </c>
      <c r="G203" s="83" t="s">
        <v>355</v>
      </c>
      <c r="H203" s="83" t="s">
        <v>354</v>
      </c>
      <c r="I203" s="4">
        <v>50</v>
      </c>
      <c r="J203" s="121" t="s">
        <v>3316</v>
      </c>
    </row>
    <row r="204" spans="2:10" x14ac:dyDescent="0.2">
      <c r="B204" s="82">
        <v>44042</v>
      </c>
      <c r="C204" s="94">
        <v>5307</v>
      </c>
      <c r="D204" s="94" t="s">
        <v>468</v>
      </c>
      <c r="E204" s="83" t="s">
        <v>237</v>
      </c>
      <c r="F204" s="83" t="s">
        <v>296</v>
      </c>
      <c r="G204" s="83" t="s">
        <v>356</v>
      </c>
      <c r="H204" s="83" t="s">
        <v>357</v>
      </c>
      <c r="I204" s="4">
        <v>50</v>
      </c>
      <c r="J204" s="121" t="s">
        <v>3316</v>
      </c>
    </row>
    <row r="205" spans="2:10" x14ac:dyDescent="0.2">
      <c r="B205" s="82">
        <v>44042</v>
      </c>
      <c r="C205" s="94">
        <v>5307</v>
      </c>
      <c r="D205" s="94" t="s">
        <v>468</v>
      </c>
      <c r="E205" s="83" t="s">
        <v>237</v>
      </c>
      <c r="F205" s="83" t="s">
        <v>296</v>
      </c>
      <c r="G205" s="83" t="s">
        <v>358</v>
      </c>
      <c r="H205" s="83" t="s">
        <v>357</v>
      </c>
      <c r="I205" s="4">
        <v>50</v>
      </c>
      <c r="J205" s="121" t="s">
        <v>3316</v>
      </c>
    </row>
    <row r="206" spans="2:10" x14ac:dyDescent="0.2">
      <c r="B206" s="82">
        <v>44042</v>
      </c>
      <c r="C206" s="94">
        <v>5307</v>
      </c>
      <c r="D206" s="94" t="s">
        <v>468</v>
      </c>
      <c r="E206" s="83" t="s">
        <v>238</v>
      </c>
      <c r="F206" s="83" t="s">
        <v>296</v>
      </c>
      <c r="G206" s="83" t="s">
        <v>359</v>
      </c>
      <c r="H206" s="83" t="s">
        <v>360</v>
      </c>
      <c r="I206" s="4">
        <v>50</v>
      </c>
      <c r="J206" s="121" t="s">
        <v>3316</v>
      </c>
    </row>
    <row r="207" spans="2:10" x14ac:dyDescent="0.2">
      <c r="B207" s="82">
        <v>44042</v>
      </c>
      <c r="C207" s="94">
        <v>5307</v>
      </c>
      <c r="D207" s="94" t="s">
        <v>468</v>
      </c>
      <c r="E207" s="83" t="s">
        <v>238</v>
      </c>
      <c r="F207" s="83" t="s">
        <v>296</v>
      </c>
      <c r="G207" s="83" t="s">
        <v>361</v>
      </c>
      <c r="H207" s="83" t="s">
        <v>360</v>
      </c>
      <c r="I207" s="4">
        <v>50</v>
      </c>
      <c r="J207" s="121" t="s">
        <v>3316</v>
      </c>
    </row>
    <row r="208" spans="2:10" x14ac:dyDescent="0.2">
      <c r="B208" s="82">
        <v>44042</v>
      </c>
      <c r="C208" s="94">
        <v>5307</v>
      </c>
      <c r="D208" s="94" t="s">
        <v>468</v>
      </c>
      <c r="E208" s="83" t="s">
        <v>239</v>
      </c>
      <c r="F208" s="83" t="s">
        <v>296</v>
      </c>
      <c r="G208" s="83" t="s">
        <v>362</v>
      </c>
      <c r="H208" s="83" t="s">
        <v>363</v>
      </c>
      <c r="I208" s="4">
        <v>50</v>
      </c>
      <c r="J208" s="121" t="s">
        <v>3316</v>
      </c>
    </row>
    <row r="209" spans="2:10" x14ac:dyDescent="0.2">
      <c r="B209" s="82">
        <v>44042</v>
      </c>
      <c r="C209" s="94">
        <v>5307</v>
      </c>
      <c r="D209" s="94" t="s">
        <v>468</v>
      </c>
      <c r="E209" s="83" t="s">
        <v>239</v>
      </c>
      <c r="F209" s="83" t="s">
        <v>296</v>
      </c>
      <c r="G209" s="83" t="s">
        <v>364</v>
      </c>
      <c r="H209" s="83" t="s">
        <v>363</v>
      </c>
      <c r="I209" s="4">
        <v>50</v>
      </c>
      <c r="J209" s="121" t="s">
        <v>3316</v>
      </c>
    </row>
    <row r="210" spans="2:10" x14ac:dyDescent="0.2">
      <c r="B210" s="82">
        <v>44042</v>
      </c>
      <c r="C210" s="94">
        <v>5307</v>
      </c>
      <c r="D210" s="94" t="s">
        <v>468</v>
      </c>
      <c r="E210" s="83" t="s">
        <v>240</v>
      </c>
      <c r="F210" s="83" t="s">
        <v>296</v>
      </c>
      <c r="G210" s="83" t="s">
        <v>365</v>
      </c>
      <c r="H210" s="83" t="s">
        <v>366</v>
      </c>
      <c r="I210" s="4">
        <v>50</v>
      </c>
      <c r="J210" s="121" t="s">
        <v>3316</v>
      </c>
    </row>
    <row r="211" spans="2:10" x14ac:dyDescent="0.2">
      <c r="B211" s="82">
        <v>44042</v>
      </c>
      <c r="C211" s="94">
        <v>5307</v>
      </c>
      <c r="D211" s="94" t="s">
        <v>468</v>
      </c>
      <c r="E211" s="83" t="s">
        <v>240</v>
      </c>
      <c r="F211" s="83" t="s">
        <v>296</v>
      </c>
      <c r="G211" s="83" t="s">
        <v>367</v>
      </c>
      <c r="H211" s="83" t="s">
        <v>366</v>
      </c>
      <c r="I211" s="4">
        <v>50</v>
      </c>
      <c r="J211" s="121" t="s">
        <v>3316</v>
      </c>
    </row>
    <row r="212" spans="2:10" x14ac:dyDescent="0.2">
      <c r="B212" s="82">
        <v>44042</v>
      </c>
      <c r="C212" s="94">
        <v>5307</v>
      </c>
      <c r="D212" s="94" t="s">
        <v>468</v>
      </c>
      <c r="E212" s="83" t="s">
        <v>241</v>
      </c>
      <c r="F212" s="83" t="s">
        <v>296</v>
      </c>
      <c r="G212" s="83" t="s">
        <v>368</v>
      </c>
      <c r="H212" s="83" t="s">
        <v>369</v>
      </c>
      <c r="I212" s="4">
        <v>50</v>
      </c>
      <c r="J212" s="121" t="s">
        <v>3316</v>
      </c>
    </row>
    <row r="213" spans="2:10" x14ac:dyDescent="0.2">
      <c r="B213" s="82">
        <v>44042</v>
      </c>
      <c r="C213" s="94">
        <v>5307</v>
      </c>
      <c r="D213" s="94" t="s">
        <v>468</v>
      </c>
      <c r="E213" s="83" t="s">
        <v>241</v>
      </c>
      <c r="F213" s="83" t="s">
        <v>296</v>
      </c>
      <c r="G213" s="83" t="s">
        <v>370</v>
      </c>
      <c r="H213" s="83" t="s">
        <v>371</v>
      </c>
      <c r="I213" s="4">
        <v>50</v>
      </c>
      <c r="J213" s="121" t="s">
        <v>3316</v>
      </c>
    </row>
    <row r="214" spans="2:10" x14ac:dyDescent="0.2">
      <c r="B214" s="82">
        <v>44042</v>
      </c>
      <c r="C214" s="94">
        <v>5307</v>
      </c>
      <c r="D214" s="94" t="s">
        <v>468</v>
      </c>
      <c r="E214" s="83" t="s">
        <v>242</v>
      </c>
      <c r="F214" s="83" t="s">
        <v>296</v>
      </c>
      <c r="G214" s="83" t="s">
        <v>372</v>
      </c>
      <c r="H214" s="83" t="s">
        <v>373</v>
      </c>
      <c r="I214" s="4">
        <v>50</v>
      </c>
      <c r="J214" s="121" t="s">
        <v>3316</v>
      </c>
    </row>
    <row r="215" spans="2:10" x14ac:dyDescent="0.2">
      <c r="B215" s="82">
        <v>44042</v>
      </c>
      <c r="C215" s="94">
        <v>5307</v>
      </c>
      <c r="D215" s="94" t="s">
        <v>468</v>
      </c>
      <c r="E215" s="83" t="s">
        <v>242</v>
      </c>
      <c r="F215" s="83" t="s">
        <v>296</v>
      </c>
      <c r="G215" s="83" t="s">
        <v>374</v>
      </c>
      <c r="H215" s="83" t="s">
        <v>373</v>
      </c>
      <c r="I215" s="4">
        <v>50</v>
      </c>
      <c r="J215" s="121" t="s">
        <v>3316</v>
      </c>
    </row>
    <row r="216" spans="2:10" x14ac:dyDescent="0.2">
      <c r="B216" s="82">
        <v>44042</v>
      </c>
      <c r="C216" s="94">
        <v>5307</v>
      </c>
      <c r="D216" s="94" t="s">
        <v>468</v>
      </c>
      <c r="E216" s="83" t="s">
        <v>142</v>
      </c>
      <c r="F216" s="83" t="s">
        <v>296</v>
      </c>
      <c r="G216" s="83" t="s">
        <v>375</v>
      </c>
      <c r="H216" s="83" t="s">
        <v>376</v>
      </c>
      <c r="I216" s="4">
        <v>160</v>
      </c>
      <c r="J216" s="121" t="s">
        <v>3316</v>
      </c>
    </row>
    <row r="217" spans="2:10" x14ac:dyDescent="0.2">
      <c r="B217" s="82">
        <v>44046</v>
      </c>
      <c r="C217" s="94">
        <v>5307</v>
      </c>
      <c r="D217" s="94" t="s">
        <v>468</v>
      </c>
      <c r="E217" s="83" t="s">
        <v>209</v>
      </c>
      <c r="F217" s="83" t="s">
        <v>301</v>
      </c>
      <c r="G217" s="83" t="s">
        <v>377</v>
      </c>
      <c r="H217" s="83" t="s">
        <v>378</v>
      </c>
      <c r="I217" s="4">
        <v>280</v>
      </c>
      <c r="J217" s="121" t="s">
        <v>3316</v>
      </c>
    </row>
    <row r="218" spans="2:10" x14ac:dyDescent="0.2">
      <c r="B218" s="82">
        <v>44042</v>
      </c>
      <c r="C218" s="94">
        <v>5307</v>
      </c>
      <c r="D218" s="94" t="s">
        <v>468</v>
      </c>
      <c r="E218" s="83" t="s">
        <v>243</v>
      </c>
      <c r="F218" s="83" t="s">
        <v>296</v>
      </c>
      <c r="G218" s="83" t="s">
        <v>379</v>
      </c>
      <c r="H218" s="83" t="s">
        <v>380</v>
      </c>
      <c r="I218" s="4">
        <v>100</v>
      </c>
      <c r="J218" s="121" t="s">
        <v>3316</v>
      </c>
    </row>
    <row r="219" spans="2:10" x14ac:dyDescent="0.2">
      <c r="B219" s="82">
        <v>44048</v>
      </c>
      <c r="C219" s="94">
        <v>5307</v>
      </c>
      <c r="D219" s="94" t="s">
        <v>468</v>
      </c>
      <c r="E219" s="83" t="s">
        <v>206</v>
      </c>
      <c r="F219" s="83" t="s">
        <v>296</v>
      </c>
      <c r="G219" s="83" t="s">
        <v>381</v>
      </c>
      <c r="H219" s="83" t="s">
        <v>382</v>
      </c>
      <c r="I219" s="4">
        <v>100</v>
      </c>
      <c r="J219" s="121" t="s">
        <v>3316</v>
      </c>
    </row>
    <row r="220" spans="2:10" x14ac:dyDescent="0.2">
      <c r="B220" s="82">
        <v>44014</v>
      </c>
      <c r="C220" s="94">
        <v>5307</v>
      </c>
      <c r="D220" s="94" t="s">
        <v>468</v>
      </c>
      <c r="E220" s="83" t="s">
        <v>207</v>
      </c>
      <c r="F220" s="83" t="s">
        <v>296</v>
      </c>
      <c r="G220" s="83" t="s">
        <v>383</v>
      </c>
      <c r="H220" s="83" t="s">
        <v>384</v>
      </c>
      <c r="I220" s="4">
        <v>50</v>
      </c>
      <c r="J220" s="121" t="s">
        <v>3316</v>
      </c>
    </row>
    <row r="221" spans="2:10" x14ac:dyDescent="0.2">
      <c r="B221" s="82">
        <v>44048</v>
      </c>
      <c r="C221" s="94">
        <v>5307</v>
      </c>
      <c r="D221" s="94" t="s">
        <v>468</v>
      </c>
      <c r="E221" s="83" t="s">
        <v>244</v>
      </c>
      <c r="F221" s="83" t="s">
        <v>296</v>
      </c>
      <c r="G221" s="83" t="s">
        <v>385</v>
      </c>
      <c r="H221" s="83" t="s">
        <v>386</v>
      </c>
      <c r="I221" s="4">
        <v>100</v>
      </c>
      <c r="J221" s="121" t="s">
        <v>3316</v>
      </c>
    </row>
    <row r="222" spans="2:10" x14ac:dyDescent="0.2">
      <c r="B222" s="82">
        <v>44014</v>
      </c>
      <c r="C222" s="94">
        <v>5307</v>
      </c>
      <c r="D222" s="94" t="s">
        <v>468</v>
      </c>
      <c r="E222" s="83" t="s">
        <v>245</v>
      </c>
      <c r="F222" s="83" t="s">
        <v>296</v>
      </c>
      <c r="G222" s="83" t="s">
        <v>387</v>
      </c>
      <c r="H222" s="83" t="s">
        <v>388</v>
      </c>
      <c r="I222" s="4">
        <v>50</v>
      </c>
      <c r="J222" s="121" t="s">
        <v>3316</v>
      </c>
    </row>
    <row r="223" spans="2:10" x14ac:dyDescent="0.2">
      <c r="B223" s="82">
        <v>44014</v>
      </c>
      <c r="C223" s="94">
        <v>5307</v>
      </c>
      <c r="D223" s="94" t="s">
        <v>468</v>
      </c>
      <c r="E223" s="83" t="s">
        <v>246</v>
      </c>
      <c r="F223" s="83" t="s">
        <v>296</v>
      </c>
      <c r="G223" s="83" t="s">
        <v>389</v>
      </c>
      <c r="H223" s="83" t="s">
        <v>390</v>
      </c>
      <c r="I223" s="4">
        <v>50</v>
      </c>
      <c r="J223" s="121" t="s">
        <v>3316</v>
      </c>
    </row>
    <row r="224" spans="2:10" x14ac:dyDescent="0.2">
      <c r="B224" s="82">
        <v>44048</v>
      </c>
      <c r="C224" s="94">
        <v>5307</v>
      </c>
      <c r="D224" s="94" t="s">
        <v>468</v>
      </c>
      <c r="E224" s="83" t="s">
        <v>247</v>
      </c>
      <c r="F224" s="83" t="s">
        <v>296</v>
      </c>
      <c r="G224" s="83" t="s">
        <v>391</v>
      </c>
      <c r="H224" s="83" t="s">
        <v>392</v>
      </c>
      <c r="I224" s="4">
        <v>100</v>
      </c>
      <c r="J224" s="121" t="s">
        <v>3316</v>
      </c>
    </row>
    <row r="225" spans="2:10" x14ac:dyDescent="0.2">
      <c r="B225" s="82">
        <v>44048</v>
      </c>
      <c r="C225" s="94">
        <v>5307</v>
      </c>
      <c r="D225" s="94" t="s">
        <v>468</v>
      </c>
      <c r="E225" s="83" t="s">
        <v>248</v>
      </c>
      <c r="F225" s="83" t="s">
        <v>296</v>
      </c>
      <c r="G225" s="83" t="s">
        <v>393</v>
      </c>
      <c r="H225" s="83" t="s">
        <v>394</v>
      </c>
      <c r="I225" s="4">
        <v>100</v>
      </c>
      <c r="J225" s="121" t="s">
        <v>3316</v>
      </c>
    </row>
    <row r="226" spans="2:10" x14ac:dyDescent="0.2">
      <c r="B226" s="82">
        <v>44048</v>
      </c>
      <c r="C226" s="94">
        <v>5307</v>
      </c>
      <c r="D226" s="94" t="s">
        <v>468</v>
      </c>
      <c r="E226" s="83" t="s">
        <v>249</v>
      </c>
      <c r="F226" s="83" t="s">
        <v>296</v>
      </c>
      <c r="G226" s="83" t="s">
        <v>395</v>
      </c>
      <c r="H226" s="83" t="s">
        <v>396</v>
      </c>
      <c r="I226" s="4">
        <v>100</v>
      </c>
      <c r="J226" s="121" t="s">
        <v>3316</v>
      </c>
    </row>
    <row r="227" spans="2:10" x14ac:dyDescent="0.2">
      <c r="B227" s="82">
        <v>44048</v>
      </c>
      <c r="C227" s="94">
        <v>5307</v>
      </c>
      <c r="D227" s="94" t="s">
        <v>468</v>
      </c>
      <c r="E227" s="83" t="s">
        <v>250</v>
      </c>
      <c r="F227" s="83" t="s">
        <v>296</v>
      </c>
      <c r="G227" s="83" t="s">
        <v>397</v>
      </c>
      <c r="H227" s="83" t="s">
        <v>398</v>
      </c>
      <c r="I227" s="4">
        <v>100</v>
      </c>
      <c r="J227" s="121" t="s">
        <v>3316</v>
      </c>
    </row>
    <row r="228" spans="2:10" x14ac:dyDescent="0.2">
      <c r="B228" s="82">
        <v>44048</v>
      </c>
      <c r="C228" s="94">
        <v>5307</v>
      </c>
      <c r="D228" s="94" t="s">
        <v>468</v>
      </c>
      <c r="E228" s="83" t="s">
        <v>251</v>
      </c>
      <c r="F228" s="83" t="s">
        <v>296</v>
      </c>
      <c r="G228" s="83" t="s">
        <v>399</v>
      </c>
      <c r="H228" s="83" t="s">
        <v>400</v>
      </c>
      <c r="I228" s="4">
        <v>100</v>
      </c>
      <c r="J228" s="121" t="s">
        <v>3316</v>
      </c>
    </row>
    <row r="229" spans="2:10" x14ac:dyDescent="0.2">
      <c r="B229" s="82">
        <v>44014</v>
      </c>
      <c r="C229" s="94">
        <v>5307</v>
      </c>
      <c r="D229" s="94" t="s">
        <v>468</v>
      </c>
      <c r="E229" s="83" t="s">
        <v>252</v>
      </c>
      <c r="F229" s="83" t="s">
        <v>296</v>
      </c>
      <c r="G229" s="83" t="s">
        <v>401</v>
      </c>
      <c r="H229" s="83" t="s">
        <v>402</v>
      </c>
      <c r="I229" s="4">
        <v>50</v>
      </c>
      <c r="J229" s="121" t="s">
        <v>3316</v>
      </c>
    </row>
    <row r="230" spans="2:10" x14ac:dyDescent="0.2">
      <c r="B230" s="82">
        <v>44048</v>
      </c>
      <c r="C230" s="94">
        <v>5307</v>
      </c>
      <c r="D230" s="94" t="s">
        <v>468</v>
      </c>
      <c r="E230" s="83" t="s">
        <v>253</v>
      </c>
      <c r="F230" s="83" t="s">
        <v>296</v>
      </c>
      <c r="G230" s="83" t="s">
        <v>403</v>
      </c>
      <c r="H230" s="83" t="s">
        <v>404</v>
      </c>
      <c r="I230" s="4">
        <v>100</v>
      </c>
      <c r="J230" s="121" t="s">
        <v>3316</v>
      </c>
    </row>
    <row r="231" spans="2:10" x14ac:dyDescent="0.2">
      <c r="B231" s="82">
        <v>44048</v>
      </c>
      <c r="C231" s="94">
        <v>5307</v>
      </c>
      <c r="D231" s="94" t="s">
        <v>468</v>
      </c>
      <c r="E231" s="83" t="s">
        <v>254</v>
      </c>
      <c r="F231" s="83" t="s">
        <v>296</v>
      </c>
      <c r="G231" s="83" t="s">
        <v>405</v>
      </c>
      <c r="H231" s="83" t="s">
        <v>406</v>
      </c>
      <c r="I231" s="4">
        <v>100</v>
      </c>
      <c r="J231" s="121" t="s">
        <v>3316</v>
      </c>
    </row>
    <row r="232" spans="2:10" x14ac:dyDescent="0.2">
      <c r="B232" s="82">
        <v>44014</v>
      </c>
      <c r="C232" s="94">
        <v>5307</v>
      </c>
      <c r="D232" s="94" t="s">
        <v>468</v>
      </c>
      <c r="E232" s="83" t="s">
        <v>255</v>
      </c>
      <c r="F232" s="83" t="s">
        <v>296</v>
      </c>
      <c r="G232" s="83" t="s">
        <v>407</v>
      </c>
      <c r="H232" s="83" t="s">
        <v>408</v>
      </c>
      <c r="I232" s="4">
        <v>50</v>
      </c>
      <c r="J232" s="121" t="s">
        <v>3316</v>
      </c>
    </row>
    <row r="233" spans="2:10" x14ac:dyDescent="0.2">
      <c r="B233" s="82">
        <v>44014</v>
      </c>
      <c r="C233" s="94">
        <v>5307</v>
      </c>
      <c r="D233" s="94" t="s">
        <v>468</v>
      </c>
      <c r="E233" s="83" t="s">
        <v>256</v>
      </c>
      <c r="F233" s="83" t="s">
        <v>296</v>
      </c>
      <c r="G233" s="83" t="s">
        <v>409</v>
      </c>
      <c r="H233" s="83" t="s">
        <v>410</v>
      </c>
      <c r="I233" s="4">
        <v>50</v>
      </c>
      <c r="J233" s="121" t="s">
        <v>3316</v>
      </c>
    </row>
    <row r="234" spans="2:10" x14ac:dyDescent="0.2">
      <c r="B234" s="82">
        <v>44014</v>
      </c>
      <c r="C234" s="94">
        <v>5307</v>
      </c>
      <c r="D234" s="94" t="s">
        <v>468</v>
      </c>
      <c r="E234" s="83" t="s">
        <v>257</v>
      </c>
      <c r="F234" s="83" t="s">
        <v>296</v>
      </c>
      <c r="G234" s="83" t="s">
        <v>411</v>
      </c>
      <c r="H234" s="83" t="s">
        <v>412</v>
      </c>
      <c r="I234" s="4">
        <v>50</v>
      </c>
      <c r="J234" s="121" t="s">
        <v>3316</v>
      </c>
    </row>
    <row r="235" spans="2:10" x14ac:dyDescent="0.2">
      <c r="B235" s="82">
        <v>44014</v>
      </c>
      <c r="C235" s="94">
        <v>5307</v>
      </c>
      <c r="D235" s="94" t="s">
        <v>468</v>
      </c>
      <c r="E235" s="83" t="s">
        <v>258</v>
      </c>
      <c r="F235" s="83" t="s">
        <v>296</v>
      </c>
      <c r="G235" s="83" t="s">
        <v>413</v>
      </c>
      <c r="H235" s="83" t="s">
        <v>414</v>
      </c>
      <c r="I235" s="4">
        <v>50</v>
      </c>
      <c r="J235" s="121" t="s">
        <v>3316</v>
      </c>
    </row>
    <row r="236" spans="2:10" x14ac:dyDescent="0.2">
      <c r="B236" s="82">
        <v>44048</v>
      </c>
      <c r="C236" s="94">
        <v>5307</v>
      </c>
      <c r="D236" s="94" t="s">
        <v>468</v>
      </c>
      <c r="E236" s="83" t="s">
        <v>259</v>
      </c>
      <c r="F236" s="83" t="s">
        <v>296</v>
      </c>
      <c r="G236" s="83" t="s">
        <v>415</v>
      </c>
      <c r="H236" s="83" t="s">
        <v>416</v>
      </c>
      <c r="I236" s="4">
        <v>100</v>
      </c>
      <c r="J236" s="121" t="s">
        <v>3316</v>
      </c>
    </row>
    <row r="237" spans="2:10" x14ac:dyDescent="0.2">
      <c r="B237" s="82">
        <v>44018</v>
      </c>
      <c r="C237" s="94">
        <v>5307</v>
      </c>
      <c r="D237" s="94" t="s">
        <v>468</v>
      </c>
      <c r="E237" s="83" t="s">
        <v>260</v>
      </c>
      <c r="F237" s="83" t="s">
        <v>296</v>
      </c>
      <c r="G237" s="83" t="s">
        <v>417</v>
      </c>
      <c r="H237" s="83" t="s">
        <v>418</v>
      </c>
      <c r="I237" s="4">
        <v>50</v>
      </c>
      <c r="J237" s="121" t="s">
        <v>3316</v>
      </c>
    </row>
    <row r="238" spans="2:10" x14ac:dyDescent="0.2">
      <c r="B238" s="82">
        <v>44018</v>
      </c>
      <c r="C238" s="94">
        <v>5307</v>
      </c>
      <c r="D238" s="94" t="s">
        <v>468</v>
      </c>
      <c r="E238" s="83" t="s">
        <v>261</v>
      </c>
      <c r="F238" s="83" t="s">
        <v>296</v>
      </c>
      <c r="G238" s="83" t="s">
        <v>419</v>
      </c>
      <c r="H238" s="83" t="s">
        <v>420</v>
      </c>
      <c r="I238" s="4">
        <v>50</v>
      </c>
      <c r="J238" s="121" t="s">
        <v>3316</v>
      </c>
    </row>
    <row r="239" spans="2:10" x14ac:dyDescent="0.2">
      <c r="B239" s="82">
        <v>44018</v>
      </c>
      <c r="C239" s="94">
        <v>5307</v>
      </c>
      <c r="D239" s="94" t="s">
        <v>468</v>
      </c>
      <c r="E239" s="83" t="s">
        <v>262</v>
      </c>
      <c r="F239" s="83" t="s">
        <v>296</v>
      </c>
      <c r="G239" s="83" t="s">
        <v>421</v>
      </c>
      <c r="H239" s="83" t="s">
        <v>422</v>
      </c>
      <c r="I239" s="4">
        <v>50</v>
      </c>
      <c r="J239" s="121" t="s">
        <v>3316</v>
      </c>
    </row>
    <row r="240" spans="2:10" x14ac:dyDescent="0.2">
      <c r="B240" s="82">
        <v>44018</v>
      </c>
      <c r="C240" s="94">
        <v>5307</v>
      </c>
      <c r="D240" s="94" t="s">
        <v>468</v>
      </c>
      <c r="E240" s="83" t="s">
        <v>126</v>
      </c>
      <c r="F240" s="83" t="s">
        <v>296</v>
      </c>
      <c r="G240" s="83" t="s">
        <v>423</v>
      </c>
      <c r="H240" s="83" t="s">
        <v>128</v>
      </c>
      <c r="I240" s="4">
        <v>50</v>
      </c>
      <c r="J240" s="121" t="s">
        <v>3316</v>
      </c>
    </row>
    <row r="241" spans="2:10" x14ac:dyDescent="0.2">
      <c r="B241" s="82">
        <v>44034</v>
      </c>
      <c r="C241" s="94">
        <v>5307</v>
      </c>
      <c r="D241" s="94" t="s">
        <v>468</v>
      </c>
      <c r="E241" s="83" t="s">
        <v>183</v>
      </c>
      <c r="F241" s="83" t="s">
        <v>296</v>
      </c>
      <c r="G241" s="83" t="s">
        <v>424</v>
      </c>
      <c r="H241" s="83" t="s">
        <v>425</v>
      </c>
      <c r="I241" s="4">
        <v>50</v>
      </c>
      <c r="J241" s="121" t="s">
        <v>3316</v>
      </c>
    </row>
    <row r="242" spans="2:10" x14ac:dyDescent="0.2">
      <c r="B242" s="82">
        <v>44034</v>
      </c>
      <c r="C242" s="94">
        <v>5307</v>
      </c>
      <c r="D242" s="94" t="s">
        <v>468</v>
      </c>
      <c r="E242" s="83" t="s">
        <v>166</v>
      </c>
      <c r="F242" s="83" t="s">
        <v>296</v>
      </c>
      <c r="G242" s="83" t="s">
        <v>426</v>
      </c>
      <c r="H242" s="83" t="s">
        <v>427</v>
      </c>
      <c r="I242" s="4">
        <v>50</v>
      </c>
      <c r="J242" s="121" t="s">
        <v>3316</v>
      </c>
    </row>
    <row r="243" spans="2:10" x14ac:dyDescent="0.2">
      <c r="B243" s="82">
        <v>44048</v>
      </c>
      <c r="C243" s="94">
        <v>5307</v>
      </c>
      <c r="D243" s="94" t="s">
        <v>468</v>
      </c>
      <c r="E243" s="83" t="s">
        <v>180</v>
      </c>
      <c r="F243" s="83" t="s">
        <v>296</v>
      </c>
      <c r="G243" s="83" t="s">
        <v>428</v>
      </c>
      <c r="H243" s="83" t="s">
        <v>429</v>
      </c>
      <c r="I243" s="4">
        <v>50</v>
      </c>
      <c r="J243" s="121" t="s">
        <v>3316</v>
      </c>
    </row>
    <row r="244" spans="2:10" x14ac:dyDescent="0.2">
      <c r="B244" s="82">
        <v>44048</v>
      </c>
      <c r="C244" s="94">
        <v>5307</v>
      </c>
      <c r="D244" s="94" t="s">
        <v>468</v>
      </c>
      <c r="E244" s="83" t="s">
        <v>177</v>
      </c>
      <c r="F244" s="83" t="s">
        <v>296</v>
      </c>
      <c r="G244" s="83" t="s">
        <v>430</v>
      </c>
      <c r="H244" s="83" t="s">
        <v>431</v>
      </c>
      <c r="I244" s="4">
        <v>50</v>
      </c>
      <c r="J244" s="121" t="s">
        <v>3316</v>
      </c>
    </row>
    <row r="245" spans="2:10" x14ac:dyDescent="0.2">
      <c r="B245" s="82">
        <v>44034</v>
      </c>
      <c r="C245" s="94">
        <v>5307</v>
      </c>
      <c r="D245" s="94" t="s">
        <v>468</v>
      </c>
      <c r="E245" s="83" t="s">
        <v>163</v>
      </c>
      <c r="F245" s="83" t="s">
        <v>296</v>
      </c>
      <c r="G245" s="83" t="s">
        <v>432</v>
      </c>
      <c r="H245" s="83" t="s">
        <v>433</v>
      </c>
      <c r="I245" s="4">
        <v>50</v>
      </c>
      <c r="J245" s="121" t="s">
        <v>3316</v>
      </c>
    </row>
    <row r="246" spans="2:10" x14ac:dyDescent="0.2">
      <c r="B246" s="82">
        <v>44048</v>
      </c>
      <c r="C246" s="94">
        <v>5307</v>
      </c>
      <c r="D246" s="94" t="s">
        <v>468</v>
      </c>
      <c r="E246" s="83" t="s">
        <v>263</v>
      </c>
      <c r="F246" s="83" t="s">
        <v>296</v>
      </c>
      <c r="G246" s="83" t="s">
        <v>434</v>
      </c>
      <c r="H246" s="83" t="s">
        <v>435</v>
      </c>
      <c r="I246" s="4">
        <v>50</v>
      </c>
      <c r="J246" s="121" t="s">
        <v>3316</v>
      </c>
    </row>
    <row r="247" spans="2:10" x14ac:dyDescent="0.2">
      <c r="B247" s="82">
        <v>44048</v>
      </c>
      <c r="C247" s="94">
        <v>5307</v>
      </c>
      <c r="D247" s="94" t="s">
        <v>468</v>
      </c>
      <c r="E247" s="83" t="s">
        <v>174</v>
      </c>
      <c r="F247" s="83" t="s">
        <v>296</v>
      </c>
      <c r="G247" s="83" t="s">
        <v>436</v>
      </c>
      <c r="H247" s="83" t="s">
        <v>437</v>
      </c>
      <c r="I247" s="4">
        <v>50</v>
      </c>
      <c r="J247" s="121" t="s">
        <v>3316</v>
      </c>
    </row>
    <row r="248" spans="2:10" x14ac:dyDescent="0.2">
      <c r="B248" s="82">
        <v>44048</v>
      </c>
      <c r="C248" s="94">
        <v>5307</v>
      </c>
      <c r="D248" s="94" t="s">
        <v>468</v>
      </c>
      <c r="E248" s="83" t="s">
        <v>192</v>
      </c>
      <c r="F248" s="83" t="s">
        <v>296</v>
      </c>
      <c r="G248" s="83" t="s">
        <v>438</v>
      </c>
      <c r="H248" s="83" t="s">
        <v>439</v>
      </c>
      <c r="I248" s="4">
        <v>50</v>
      </c>
      <c r="J248" s="121" t="s">
        <v>3316</v>
      </c>
    </row>
    <row r="249" spans="2:10" x14ac:dyDescent="0.2">
      <c r="B249" s="82">
        <v>44048</v>
      </c>
      <c r="C249" s="94">
        <v>5307</v>
      </c>
      <c r="D249" s="94" t="s">
        <v>468</v>
      </c>
      <c r="E249" s="83" t="s">
        <v>264</v>
      </c>
      <c r="F249" s="83" t="s">
        <v>296</v>
      </c>
      <c r="G249" s="83" t="s">
        <v>440</v>
      </c>
      <c r="H249" s="83" t="s">
        <v>441</v>
      </c>
      <c r="I249" s="4">
        <v>50</v>
      </c>
      <c r="J249" s="121" t="s">
        <v>3316</v>
      </c>
    </row>
    <row r="250" spans="2:10" x14ac:dyDescent="0.2">
      <c r="B250" s="82">
        <v>44048</v>
      </c>
      <c r="C250" s="94">
        <v>5307</v>
      </c>
      <c r="D250" s="94" t="s">
        <v>468</v>
      </c>
      <c r="E250" s="83" t="s">
        <v>265</v>
      </c>
      <c r="F250" s="83" t="s">
        <v>296</v>
      </c>
      <c r="G250" s="83" t="s">
        <v>442</v>
      </c>
      <c r="H250" s="83" t="s">
        <v>443</v>
      </c>
      <c r="I250" s="4">
        <v>50</v>
      </c>
      <c r="J250" s="121" t="s">
        <v>3316</v>
      </c>
    </row>
    <row r="251" spans="2:10" x14ac:dyDescent="0.2">
      <c r="B251" s="82">
        <v>44048</v>
      </c>
      <c r="C251" s="94">
        <v>5307</v>
      </c>
      <c r="D251" s="94" t="s">
        <v>468</v>
      </c>
      <c r="E251" s="83" t="s">
        <v>174</v>
      </c>
      <c r="F251" s="83" t="s">
        <v>296</v>
      </c>
      <c r="G251" s="83" t="s">
        <v>444</v>
      </c>
      <c r="H251" s="83" t="s">
        <v>437</v>
      </c>
      <c r="I251" s="4">
        <v>50</v>
      </c>
      <c r="J251" s="121" t="s">
        <v>3316</v>
      </c>
    </row>
    <row r="252" spans="2:10" x14ac:dyDescent="0.2">
      <c r="B252" s="82">
        <v>44048</v>
      </c>
      <c r="C252" s="94">
        <v>5307</v>
      </c>
      <c r="D252" s="94" t="s">
        <v>468</v>
      </c>
      <c r="E252" s="83" t="s">
        <v>192</v>
      </c>
      <c r="F252" s="83" t="s">
        <v>296</v>
      </c>
      <c r="G252" s="83" t="s">
        <v>445</v>
      </c>
      <c r="H252" s="83" t="s">
        <v>439</v>
      </c>
      <c r="I252" s="4">
        <v>50</v>
      </c>
      <c r="J252" s="121" t="s">
        <v>3316</v>
      </c>
    </row>
    <row r="253" spans="2:10" x14ac:dyDescent="0.2">
      <c r="B253" s="82">
        <v>44048</v>
      </c>
      <c r="C253" s="94">
        <v>5307</v>
      </c>
      <c r="D253" s="94" t="s">
        <v>468</v>
      </c>
      <c r="E253" s="83" t="s">
        <v>195</v>
      </c>
      <c r="F253" s="83" t="s">
        <v>296</v>
      </c>
      <c r="G253" s="83" t="s">
        <v>446</v>
      </c>
      <c r="H253" s="83" t="s">
        <v>447</v>
      </c>
      <c r="I253" s="4">
        <v>50</v>
      </c>
      <c r="J253" s="121" t="s">
        <v>3316</v>
      </c>
    </row>
    <row r="254" spans="2:10" x14ac:dyDescent="0.2">
      <c r="B254" s="82">
        <v>44034</v>
      </c>
      <c r="C254" s="94">
        <v>5307</v>
      </c>
      <c r="D254" s="94" t="s">
        <v>468</v>
      </c>
      <c r="E254" s="83" t="s">
        <v>158</v>
      </c>
      <c r="F254" s="83" t="s">
        <v>296</v>
      </c>
      <c r="G254" s="83" t="s">
        <v>448</v>
      </c>
      <c r="H254" s="83" t="s">
        <v>449</v>
      </c>
      <c r="I254" s="4">
        <v>50</v>
      </c>
      <c r="J254" s="121" t="s">
        <v>3316</v>
      </c>
    </row>
    <row r="255" spans="2:10" x14ac:dyDescent="0.2">
      <c r="B255" s="82">
        <v>44048</v>
      </c>
      <c r="C255" s="94">
        <v>5307</v>
      </c>
      <c r="D255" s="94" t="s">
        <v>468</v>
      </c>
      <c r="E255" s="83" t="s">
        <v>264</v>
      </c>
      <c r="F255" s="83" t="s">
        <v>296</v>
      </c>
      <c r="G255" s="83" t="s">
        <v>450</v>
      </c>
      <c r="H255" s="83" t="s">
        <v>441</v>
      </c>
      <c r="I255" s="4">
        <v>50</v>
      </c>
      <c r="J255" s="121" t="s">
        <v>3316</v>
      </c>
    </row>
    <row r="256" spans="2:10" x14ac:dyDescent="0.2">
      <c r="B256" s="82">
        <v>44034</v>
      </c>
      <c r="C256" s="94">
        <v>5307</v>
      </c>
      <c r="D256" s="94" t="s">
        <v>468</v>
      </c>
      <c r="E256" s="83" t="s">
        <v>263</v>
      </c>
      <c r="F256" s="83" t="s">
        <v>296</v>
      </c>
      <c r="G256" s="83" t="s">
        <v>451</v>
      </c>
      <c r="H256" s="83" t="s">
        <v>435</v>
      </c>
      <c r="I256" s="4">
        <v>50</v>
      </c>
      <c r="J256" s="121" t="s">
        <v>3316</v>
      </c>
    </row>
    <row r="257" spans="2:10" x14ac:dyDescent="0.2">
      <c r="B257" s="82">
        <v>44034</v>
      </c>
      <c r="C257" s="94">
        <v>5307</v>
      </c>
      <c r="D257" s="94" t="s">
        <v>468</v>
      </c>
      <c r="E257" s="83" t="s">
        <v>163</v>
      </c>
      <c r="F257" s="83" t="s">
        <v>296</v>
      </c>
      <c r="G257" s="83" t="s">
        <v>452</v>
      </c>
      <c r="H257" s="83" t="s">
        <v>433</v>
      </c>
      <c r="I257" s="4">
        <v>50</v>
      </c>
      <c r="J257" s="121" t="s">
        <v>3316</v>
      </c>
    </row>
    <row r="258" spans="2:10" x14ac:dyDescent="0.2">
      <c r="B258" s="82">
        <v>44048</v>
      </c>
      <c r="C258" s="94">
        <v>5307</v>
      </c>
      <c r="D258" s="94" t="s">
        <v>468</v>
      </c>
      <c r="E258" s="83" t="s">
        <v>177</v>
      </c>
      <c r="F258" s="83" t="s">
        <v>296</v>
      </c>
      <c r="G258" s="83" t="s">
        <v>453</v>
      </c>
      <c r="H258" s="83" t="s">
        <v>431</v>
      </c>
      <c r="I258" s="4">
        <v>50</v>
      </c>
      <c r="J258" s="121" t="s">
        <v>3316</v>
      </c>
    </row>
    <row r="259" spans="2:10" x14ac:dyDescent="0.2">
      <c r="B259" s="82">
        <v>44034</v>
      </c>
      <c r="C259" s="94">
        <v>5307</v>
      </c>
      <c r="D259" s="94" t="s">
        <v>468</v>
      </c>
      <c r="E259" s="83" t="s">
        <v>180</v>
      </c>
      <c r="F259" s="83" t="s">
        <v>296</v>
      </c>
      <c r="G259" s="83" t="s">
        <v>454</v>
      </c>
      <c r="H259" s="83" t="s">
        <v>429</v>
      </c>
      <c r="I259" s="4">
        <v>50</v>
      </c>
      <c r="J259" s="121" t="s">
        <v>3316</v>
      </c>
    </row>
    <row r="260" spans="2:10" x14ac:dyDescent="0.2">
      <c r="B260" s="82">
        <v>44034</v>
      </c>
      <c r="C260" s="94">
        <v>5307</v>
      </c>
      <c r="D260" s="94" t="s">
        <v>468</v>
      </c>
      <c r="E260" s="83" t="s">
        <v>166</v>
      </c>
      <c r="F260" s="83" t="s">
        <v>296</v>
      </c>
      <c r="G260" s="83" t="s">
        <v>455</v>
      </c>
      <c r="H260" s="83" t="s">
        <v>427</v>
      </c>
      <c r="I260" s="4">
        <v>50</v>
      </c>
      <c r="J260" s="121" t="s">
        <v>3316</v>
      </c>
    </row>
    <row r="261" spans="2:10" x14ac:dyDescent="0.2">
      <c r="B261" s="82">
        <v>44034</v>
      </c>
      <c r="C261" s="94">
        <v>5307</v>
      </c>
      <c r="D261" s="94" t="s">
        <v>468</v>
      </c>
      <c r="E261" s="83" t="s">
        <v>183</v>
      </c>
      <c r="F261" s="83" t="s">
        <v>296</v>
      </c>
      <c r="G261" s="83" t="s">
        <v>456</v>
      </c>
      <c r="H261" s="83" t="s">
        <v>425</v>
      </c>
      <c r="I261" s="4">
        <v>50</v>
      </c>
      <c r="J261" s="121" t="s">
        <v>3316</v>
      </c>
    </row>
    <row r="262" spans="2:10" x14ac:dyDescent="0.2">
      <c r="B262" s="82">
        <v>44048</v>
      </c>
      <c r="C262" s="94">
        <v>5307</v>
      </c>
      <c r="D262" s="94" t="s">
        <v>468</v>
      </c>
      <c r="E262" s="83" t="s">
        <v>265</v>
      </c>
      <c r="F262" s="83" t="s">
        <v>296</v>
      </c>
      <c r="G262" s="83" t="s">
        <v>457</v>
      </c>
      <c r="H262" s="83" t="s">
        <v>443</v>
      </c>
      <c r="I262" s="4">
        <v>50</v>
      </c>
      <c r="J262" s="121" t="s">
        <v>3316</v>
      </c>
    </row>
    <row r="263" spans="2:10" x14ac:dyDescent="0.2">
      <c r="B263" s="82">
        <v>44048</v>
      </c>
      <c r="C263" s="94">
        <v>5307</v>
      </c>
      <c r="D263" s="94" t="s">
        <v>468</v>
      </c>
      <c r="E263" s="83" t="s">
        <v>266</v>
      </c>
      <c r="F263" s="83" t="s">
        <v>458</v>
      </c>
      <c r="G263" s="83" t="s">
        <v>459</v>
      </c>
      <c r="H263" s="83" t="s">
        <v>460</v>
      </c>
      <c r="I263" s="4">
        <v>133.32</v>
      </c>
      <c r="J263" s="121" t="s">
        <v>3316</v>
      </c>
    </row>
    <row r="264" spans="2:10" x14ac:dyDescent="0.2">
      <c r="B264" s="82">
        <v>44048</v>
      </c>
      <c r="C264" s="94">
        <v>5307</v>
      </c>
      <c r="D264" s="94" t="s">
        <v>468</v>
      </c>
      <c r="E264" s="83" t="s">
        <v>267</v>
      </c>
      <c r="F264" s="83" t="s">
        <v>458</v>
      </c>
      <c r="G264" s="83" t="s">
        <v>461</v>
      </c>
      <c r="H264" s="83" t="s">
        <v>462</v>
      </c>
      <c r="I264" s="4">
        <v>100</v>
      </c>
      <c r="J264" s="121" t="s">
        <v>3316</v>
      </c>
    </row>
    <row r="265" spans="2:10" x14ac:dyDescent="0.2">
      <c r="B265" s="82">
        <v>44014</v>
      </c>
      <c r="C265" s="94">
        <v>5307</v>
      </c>
      <c r="D265" s="94" t="s">
        <v>468</v>
      </c>
      <c r="E265" s="83" t="s">
        <v>252</v>
      </c>
      <c r="F265" s="83" t="s">
        <v>458</v>
      </c>
      <c r="G265" s="83" t="s">
        <v>401</v>
      </c>
      <c r="H265" s="83" t="s">
        <v>402</v>
      </c>
      <c r="I265" s="4">
        <v>50</v>
      </c>
      <c r="J265" s="121" t="s">
        <v>3316</v>
      </c>
    </row>
    <row r="266" spans="2:10" x14ac:dyDescent="0.2">
      <c r="B266" s="82">
        <v>44061</v>
      </c>
      <c r="C266" s="94">
        <v>5307</v>
      </c>
      <c r="D266" s="94" t="s">
        <v>468</v>
      </c>
      <c r="E266" s="83" t="s">
        <v>266</v>
      </c>
      <c r="F266" s="83" t="s">
        <v>463</v>
      </c>
      <c r="G266" s="83" t="s">
        <v>464</v>
      </c>
      <c r="H266" s="83" t="s">
        <v>465</v>
      </c>
      <c r="I266" s="4">
        <v>100</v>
      </c>
      <c r="J266" s="121" t="s">
        <v>3316</v>
      </c>
    </row>
    <row r="267" spans="2:10" x14ac:dyDescent="0.2">
      <c r="B267" s="82">
        <v>44061</v>
      </c>
      <c r="C267" s="94">
        <v>5307</v>
      </c>
      <c r="D267" s="94" t="s">
        <v>468</v>
      </c>
      <c r="E267" s="83" t="s">
        <v>216</v>
      </c>
      <c r="F267" s="83" t="s">
        <v>463</v>
      </c>
      <c r="G267" s="83" t="s">
        <v>466</v>
      </c>
      <c r="H267" s="83" t="s">
        <v>467</v>
      </c>
      <c r="I267" s="4">
        <v>100</v>
      </c>
      <c r="J267" s="121" t="s">
        <v>3316</v>
      </c>
    </row>
    <row r="268" spans="2:10" s="95" customFormat="1" x14ac:dyDescent="0.2">
      <c r="B268" s="82">
        <v>44034</v>
      </c>
      <c r="C268" s="94">
        <v>5307</v>
      </c>
      <c r="D268" s="94" t="s">
        <v>468</v>
      </c>
      <c r="E268" s="83" t="s">
        <v>132</v>
      </c>
      <c r="F268" s="83" t="s">
        <v>3125</v>
      </c>
      <c r="G268" s="83" t="s">
        <v>133</v>
      </c>
      <c r="H268" s="83" t="s">
        <v>134</v>
      </c>
      <c r="I268" s="4">
        <v>160</v>
      </c>
      <c r="J268" s="121" t="s">
        <v>3316</v>
      </c>
    </row>
    <row r="269" spans="2:10" x14ac:dyDescent="0.2">
      <c r="B269" s="82">
        <v>44083</v>
      </c>
      <c r="C269" s="94">
        <v>5307</v>
      </c>
      <c r="D269" s="94" t="s">
        <v>468</v>
      </c>
      <c r="E269" s="83" t="s">
        <v>3130</v>
      </c>
      <c r="F269" s="83" t="s">
        <v>3124</v>
      </c>
      <c r="G269" s="83" t="s">
        <v>3126</v>
      </c>
      <c r="H269" s="83" t="s">
        <v>3120</v>
      </c>
      <c r="I269" s="4">
        <v>100</v>
      </c>
      <c r="J269" s="121" t="s">
        <v>3316</v>
      </c>
    </row>
    <row r="270" spans="2:10" x14ac:dyDescent="0.2">
      <c r="B270" s="82">
        <v>44083</v>
      </c>
      <c r="C270" s="94">
        <v>5307</v>
      </c>
      <c r="D270" s="94" t="s">
        <v>468</v>
      </c>
      <c r="E270" s="83" t="s">
        <v>3131</v>
      </c>
      <c r="F270" s="83" t="s">
        <v>3124</v>
      </c>
      <c r="G270" s="83" t="s">
        <v>3127</v>
      </c>
      <c r="H270" s="83" t="s">
        <v>3121</v>
      </c>
      <c r="I270" s="4">
        <v>50</v>
      </c>
      <c r="J270" s="121" t="s">
        <v>3316</v>
      </c>
    </row>
    <row r="271" spans="2:10" x14ac:dyDescent="0.2">
      <c r="B271" s="82">
        <v>44083</v>
      </c>
      <c r="C271" s="94">
        <v>5307</v>
      </c>
      <c r="D271" s="94" t="s">
        <v>468</v>
      </c>
      <c r="E271" s="83" t="s">
        <v>234</v>
      </c>
      <c r="F271" s="83" t="s">
        <v>3124</v>
      </c>
      <c r="G271" s="83" t="s">
        <v>3128</v>
      </c>
      <c r="H271" s="83" t="s">
        <v>3122</v>
      </c>
      <c r="I271" s="4">
        <v>50</v>
      </c>
      <c r="J271" s="121" t="s">
        <v>3316</v>
      </c>
    </row>
    <row r="272" spans="2:10" x14ac:dyDescent="0.2">
      <c r="B272" s="82">
        <v>44083</v>
      </c>
      <c r="C272" s="94">
        <v>5307</v>
      </c>
      <c r="D272" s="94" t="s">
        <v>468</v>
      </c>
      <c r="E272" s="83" t="s">
        <v>243</v>
      </c>
      <c r="F272" s="83" t="s">
        <v>3125</v>
      </c>
      <c r="G272" s="83" t="s">
        <v>3129</v>
      </c>
      <c r="H272" s="83" t="s">
        <v>3123</v>
      </c>
      <c r="I272" s="4">
        <v>460</v>
      </c>
      <c r="J272" s="121" t="s">
        <v>3316</v>
      </c>
    </row>
    <row r="273" spans="2:11" x14ac:dyDescent="0.2">
      <c r="B273" s="82">
        <v>44055</v>
      </c>
      <c r="C273" s="94">
        <v>5501</v>
      </c>
      <c r="D273" s="94" t="s">
        <v>468</v>
      </c>
      <c r="E273" s="83" t="s">
        <v>3195</v>
      </c>
      <c r="F273" s="83" t="s">
        <v>3125</v>
      </c>
      <c r="G273" s="83" t="s">
        <v>3198</v>
      </c>
      <c r="H273" s="83" t="s">
        <v>3200</v>
      </c>
      <c r="I273" s="4">
        <v>100</v>
      </c>
      <c r="J273" s="121" t="s">
        <v>3316</v>
      </c>
    </row>
    <row r="274" spans="2:11" x14ac:dyDescent="0.2">
      <c r="B274" s="82">
        <v>44055</v>
      </c>
      <c r="C274" s="94">
        <v>5501</v>
      </c>
      <c r="D274" s="94" t="s">
        <v>468</v>
      </c>
      <c r="E274" s="83" t="s">
        <v>3196</v>
      </c>
      <c r="F274" s="83" t="s">
        <v>3125</v>
      </c>
      <c r="G274" s="83" t="s">
        <v>3197</v>
      </c>
      <c r="H274" s="83" t="s">
        <v>3199</v>
      </c>
      <c r="I274" s="4">
        <v>100</v>
      </c>
      <c r="J274" s="121" t="s">
        <v>3316</v>
      </c>
    </row>
    <row r="275" spans="2:11" x14ac:dyDescent="0.2">
      <c r="B275" s="82">
        <v>44103</v>
      </c>
      <c r="C275" s="94">
        <v>5501</v>
      </c>
      <c r="D275" s="94" t="s">
        <v>468</v>
      </c>
      <c r="E275" s="83" t="s">
        <v>3202</v>
      </c>
      <c r="F275" s="83" t="s">
        <v>3125</v>
      </c>
      <c r="G275" s="83" t="s">
        <v>3203</v>
      </c>
      <c r="H275" s="83" t="s">
        <v>3201</v>
      </c>
      <c r="I275" s="4">
        <v>600</v>
      </c>
      <c r="J275" s="121" t="s">
        <v>3316</v>
      </c>
    </row>
    <row r="276" spans="2:11" x14ac:dyDescent="0.2">
      <c r="B276" s="82">
        <v>44100</v>
      </c>
      <c r="C276" s="94">
        <v>5501</v>
      </c>
      <c r="D276" s="94" t="s">
        <v>468</v>
      </c>
      <c r="E276" s="83" t="s">
        <v>3206</v>
      </c>
      <c r="F276" s="83" t="s">
        <v>3125</v>
      </c>
      <c r="G276" s="83" t="s">
        <v>3204</v>
      </c>
      <c r="H276" s="83" t="s">
        <v>3205</v>
      </c>
      <c r="I276" s="4">
        <v>600</v>
      </c>
      <c r="J276" s="121" t="s">
        <v>3316</v>
      </c>
    </row>
    <row r="277" spans="2:11" x14ac:dyDescent="0.2">
      <c r="C277" s="94"/>
      <c r="D277" s="94"/>
      <c r="J277" s="121"/>
    </row>
    <row r="278" spans="2:11" s="100" customFormat="1" x14ac:dyDescent="0.2">
      <c r="B278" s="98">
        <v>44228</v>
      </c>
      <c r="C278" s="99">
        <v>5307</v>
      </c>
      <c r="D278" s="99" t="s">
        <v>468</v>
      </c>
      <c r="E278" s="100" t="s">
        <v>3343</v>
      </c>
      <c r="F278" s="100" t="s">
        <v>458</v>
      </c>
      <c r="G278" s="100" t="s">
        <v>3341</v>
      </c>
      <c r="H278" s="100" t="s">
        <v>3342</v>
      </c>
      <c r="I278" s="101">
        <v>100</v>
      </c>
      <c r="J278" s="126" t="s">
        <v>3335</v>
      </c>
    </row>
    <row r="279" spans="2:11" x14ac:dyDescent="0.2">
      <c r="C279" s="94"/>
      <c r="D279" s="94"/>
    </row>
    <row r="280" spans="2:11" ht="13.5" x14ac:dyDescent="0.25">
      <c r="H280" s="94" t="s">
        <v>628</v>
      </c>
      <c r="I280" s="25">
        <f>SUM(I159:I278)</f>
        <v>18553.32</v>
      </c>
      <c r="J280" s="123"/>
      <c r="K280" s="102"/>
    </row>
    <row r="281" spans="2:11" x14ac:dyDescent="0.2">
      <c r="H281" s="94" t="s">
        <v>629</v>
      </c>
      <c r="I281" s="4">
        <f>I156-I280</f>
        <v>11446.68</v>
      </c>
    </row>
    <row r="282" spans="2:11" x14ac:dyDescent="0.2">
      <c r="B282" s="96"/>
      <c r="C282" s="103"/>
      <c r="D282" s="103"/>
      <c r="E282" s="90"/>
      <c r="F282" s="90"/>
      <c r="G282" s="90"/>
      <c r="H282" s="90"/>
      <c r="I282" s="24"/>
    </row>
    <row r="283" spans="2:11" x14ac:dyDescent="0.2">
      <c r="C283" s="94"/>
      <c r="D283" s="83"/>
    </row>
    <row r="284" spans="2:11" ht="28.5" customHeight="1" thickBot="1" x14ac:dyDescent="0.25">
      <c r="B284" s="267" t="s">
        <v>637</v>
      </c>
      <c r="C284" s="267"/>
      <c r="D284" s="268" t="s">
        <v>638</v>
      </c>
      <c r="E284" s="268"/>
      <c r="F284" s="268"/>
      <c r="G284" s="268"/>
      <c r="H284" s="268"/>
      <c r="I284" s="268"/>
    </row>
    <row r="285" spans="2:11" ht="14.25" x14ac:dyDescent="0.2">
      <c r="B285" s="86"/>
      <c r="C285" s="87"/>
      <c r="D285" s="88"/>
    </row>
    <row r="286" spans="2:11" ht="30.75" customHeight="1" x14ac:dyDescent="0.2">
      <c r="B286" s="89" t="s">
        <v>622</v>
      </c>
      <c r="C286" s="269" t="s">
        <v>639</v>
      </c>
      <c r="D286" s="269"/>
      <c r="E286" s="269"/>
      <c r="F286" s="269"/>
      <c r="G286" s="90"/>
      <c r="H286" s="91" t="s">
        <v>624</v>
      </c>
      <c r="I286" s="13">
        <v>99185</v>
      </c>
    </row>
    <row r="287" spans="2:11" x14ac:dyDescent="0.2">
      <c r="C287" s="94"/>
      <c r="D287" s="83"/>
    </row>
    <row r="288" spans="2:11" x14ac:dyDescent="0.2">
      <c r="B288" s="92" t="s">
        <v>9</v>
      </c>
      <c r="C288" s="92" t="s">
        <v>618</v>
      </c>
      <c r="D288" s="92" t="s">
        <v>619</v>
      </c>
      <c r="E288" s="93" t="s">
        <v>10</v>
      </c>
      <c r="F288" s="93" t="s">
        <v>11</v>
      </c>
      <c r="G288" s="93" t="s">
        <v>12</v>
      </c>
      <c r="H288" s="93" t="s">
        <v>13</v>
      </c>
      <c r="I288" s="23" t="s">
        <v>620</v>
      </c>
    </row>
    <row r="289" spans="2:14" s="3" customFormat="1" x14ac:dyDescent="0.2">
      <c r="B289" s="2">
        <v>44104</v>
      </c>
      <c r="C289" s="20" t="s">
        <v>3217</v>
      </c>
      <c r="D289" s="20" t="s">
        <v>3218</v>
      </c>
      <c r="E289" s="3" t="s">
        <v>3450</v>
      </c>
      <c r="F289" s="3" t="s">
        <v>3219</v>
      </c>
      <c r="I289" s="4">
        <v>1087</v>
      </c>
      <c r="J289" s="121" t="s">
        <v>3316</v>
      </c>
      <c r="N289" s="20"/>
    </row>
    <row r="290" spans="2:14" x14ac:dyDescent="0.2">
      <c r="B290" s="92"/>
      <c r="C290" s="92"/>
      <c r="D290" s="92"/>
      <c r="E290" s="93"/>
      <c r="F290" s="93"/>
      <c r="G290" s="93"/>
      <c r="H290" s="93"/>
      <c r="I290" s="23"/>
    </row>
    <row r="291" spans="2:14" s="132" customFormat="1" x14ac:dyDescent="0.2">
      <c r="B291" s="133">
        <v>44107</v>
      </c>
      <c r="C291" s="134" t="s">
        <v>3258</v>
      </c>
      <c r="D291" s="134" t="s">
        <v>3218</v>
      </c>
      <c r="E291" s="132" t="s">
        <v>3450</v>
      </c>
      <c r="F291" s="132" t="s">
        <v>3259</v>
      </c>
      <c r="G291" s="132" t="s">
        <v>3260</v>
      </c>
      <c r="H291" s="132" t="s">
        <v>3261</v>
      </c>
      <c r="I291" s="135">
        <f>1358.76-I289</f>
        <v>271.76</v>
      </c>
      <c r="J291" s="136" t="s">
        <v>3317</v>
      </c>
    </row>
    <row r="292" spans="2:14" s="132" customFormat="1" x14ac:dyDescent="0.2">
      <c r="B292" s="133">
        <v>44121</v>
      </c>
      <c r="C292" s="134" t="s">
        <v>3258</v>
      </c>
      <c r="D292" s="134" t="s">
        <v>3218</v>
      </c>
      <c r="E292" s="132" t="s">
        <v>3450</v>
      </c>
      <c r="F292" s="132" t="s">
        <v>3259</v>
      </c>
      <c r="G292" s="132" t="s">
        <v>3262</v>
      </c>
      <c r="H292" s="132" t="s">
        <v>3261</v>
      </c>
      <c r="I292" s="135">
        <v>1358.76</v>
      </c>
      <c r="J292" s="136" t="s">
        <v>3317</v>
      </c>
    </row>
    <row r="293" spans="2:14" s="132" customFormat="1" x14ac:dyDescent="0.2">
      <c r="B293" s="133">
        <v>44135</v>
      </c>
      <c r="C293" s="134" t="s">
        <v>3258</v>
      </c>
      <c r="D293" s="134" t="s">
        <v>3218</v>
      </c>
      <c r="E293" s="132" t="s">
        <v>3450</v>
      </c>
      <c r="F293" s="132" t="s">
        <v>3259</v>
      </c>
      <c r="G293" s="132" t="s">
        <v>3263</v>
      </c>
      <c r="H293" s="132" t="s">
        <v>3261</v>
      </c>
      <c r="I293" s="135">
        <v>1358.76</v>
      </c>
      <c r="J293" s="136" t="s">
        <v>3317</v>
      </c>
    </row>
    <row r="294" spans="2:14" s="132" customFormat="1" x14ac:dyDescent="0.2">
      <c r="B294" s="133">
        <v>44149</v>
      </c>
      <c r="C294" s="134" t="s">
        <v>3258</v>
      </c>
      <c r="D294" s="134" t="s">
        <v>3218</v>
      </c>
      <c r="E294" s="132" t="s">
        <v>3450</v>
      </c>
      <c r="F294" s="132" t="s">
        <v>3259</v>
      </c>
      <c r="G294" s="132" t="s">
        <v>3264</v>
      </c>
      <c r="H294" s="132" t="s">
        <v>3261</v>
      </c>
      <c r="I294" s="135">
        <v>1087</v>
      </c>
      <c r="J294" s="136" t="s">
        <v>3317</v>
      </c>
    </row>
    <row r="295" spans="2:14" s="132" customFormat="1" x14ac:dyDescent="0.2">
      <c r="B295" s="133">
        <v>44177</v>
      </c>
      <c r="C295" s="134" t="s">
        <v>3258</v>
      </c>
      <c r="D295" s="134" t="s">
        <v>3218</v>
      </c>
      <c r="E295" s="132" t="s">
        <v>3265</v>
      </c>
      <c r="F295" s="132" t="s">
        <v>3266</v>
      </c>
      <c r="G295" s="132" t="s">
        <v>3267</v>
      </c>
      <c r="H295" s="132" t="s">
        <v>3261</v>
      </c>
      <c r="I295" s="135">
        <v>2174</v>
      </c>
      <c r="J295" s="136" t="s">
        <v>3317</v>
      </c>
    </row>
    <row r="296" spans="2:14" s="100" customFormat="1" x14ac:dyDescent="0.2">
      <c r="B296" s="98"/>
      <c r="C296" s="99"/>
      <c r="D296" s="99"/>
      <c r="I296" s="101"/>
      <c r="J296" s="126"/>
    </row>
    <row r="297" spans="2:14" s="100" customFormat="1" x14ac:dyDescent="0.2">
      <c r="B297" s="98">
        <v>44227</v>
      </c>
      <c r="C297" s="99">
        <v>5308</v>
      </c>
      <c r="D297" s="99" t="s">
        <v>3218</v>
      </c>
      <c r="E297" s="100" t="s">
        <v>3344</v>
      </c>
      <c r="F297" s="100" t="s">
        <v>3356</v>
      </c>
      <c r="G297" s="100" t="s">
        <v>3357</v>
      </c>
      <c r="H297" s="100" t="s">
        <v>3358</v>
      </c>
      <c r="I297" s="101">
        <v>1666.67</v>
      </c>
      <c r="J297" s="126" t="s">
        <v>3335</v>
      </c>
    </row>
    <row r="298" spans="2:14" s="100" customFormat="1" x14ac:dyDescent="0.2">
      <c r="B298" s="98">
        <v>44227</v>
      </c>
      <c r="C298" s="99">
        <v>5308</v>
      </c>
      <c r="D298" s="99" t="s">
        <v>3218</v>
      </c>
      <c r="E298" s="100" t="s">
        <v>3345</v>
      </c>
      <c r="F298" s="100" t="s">
        <v>3356</v>
      </c>
      <c r="G298" s="100" t="s">
        <v>3359</v>
      </c>
      <c r="H298" s="100" t="s">
        <v>3360</v>
      </c>
      <c r="I298" s="101">
        <v>1666.67</v>
      </c>
      <c r="J298" s="126" t="s">
        <v>3335</v>
      </c>
    </row>
    <row r="299" spans="2:14" s="100" customFormat="1" x14ac:dyDescent="0.2">
      <c r="B299" s="98">
        <v>44239</v>
      </c>
      <c r="C299" s="99">
        <v>5308</v>
      </c>
      <c r="D299" s="99" t="s">
        <v>3218</v>
      </c>
      <c r="E299" s="100" t="s">
        <v>3344</v>
      </c>
      <c r="F299" s="100" t="s">
        <v>3347</v>
      </c>
      <c r="G299" s="100" t="s">
        <v>3349</v>
      </c>
      <c r="H299" s="100" t="s">
        <v>3353</v>
      </c>
      <c r="I299" s="101">
        <v>1666.67</v>
      </c>
      <c r="J299" s="126" t="s">
        <v>3335</v>
      </c>
    </row>
    <row r="300" spans="2:14" s="100" customFormat="1" x14ac:dyDescent="0.2">
      <c r="B300" s="98">
        <v>44239</v>
      </c>
      <c r="C300" s="99">
        <v>5308</v>
      </c>
      <c r="D300" s="99" t="s">
        <v>3218</v>
      </c>
      <c r="E300" s="100" t="s">
        <v>3345</v>
      </c>
      <c r="F300" s="100" t="s">
        <v>3347</v>
      </c>
      <c r="G300" s="100" t="s">
        <v>3348</v>
      </c>
      <c r="H300" s="100" t="s">
        <v>3352</v>
      </c>
      <c r="I300" s="101">
        <v>1666.67</v>
      </c>
      <c r="J300" s="126" t="s">
        <v>3335</v>
      </c>
    </row>
    <row r="301" spans="2:14" s="100" customFormat="1" x14ac:dyDescent="0.2">
      <c r="B301" s="98">
        <v>44267</v>
      </c>
      <c r="C301" s="99">
        <v>5308</v>
      </c>
      <c r="D301" s="99" t="s">
        <v>3218</v>
      </c>
      <c r="E301" s="100" t="s">
        <v>3344</v>
      </c>
      <c r="F301" s="100" t="s">
        <v>3346</v>
      </c>
      <c r="G301" s="100" t="s">
        <v>3350</v>
      </c>
      <c r="H301" s="100" t="s">
        <v>3354</v>
      </c>
      <c r="I301" s="101">
        <v>1666.67</v>
      </c>
      <c r="J301" s="126" t="s">
        <v>3335</v>
      </c>
    </row>
    <row r="302" spans="2:14" s="100" customFormat="1" x14ac:dyDescent="0.2">
      <c r="B302" s="98">
        <v>44267</v>
      </c>
      <c r="C302" s="99">
        <v>5308</v>
      </c>
      <c r="D302" s="99" t="s">
        <v>3218</v>
      </c>
      <c r="E302" s="100" t="s">
        <v>3345</v>
      </c>
      <c r="F302" s="100" t="s">
        <v>3346</v>
      </c>
      <c r="G302" s="100" t="s">
        <v>3351</v>
      </c>
      <c r="H302" s="100" t="s">
        <v>3355</v>
      </c>
      <c r="I302" s="101">
        <v>1666.67</v>
      </c>
      <c r="J302" s="126" t="s">
        <v>3335</v>
      </c>
    </row>
    <row r="303" spans="2:14" s="100" customFormat="1" x14ac:dyDescent="0.2">
      <c r="B303" s="98">
        <v>44274</v>
      </c>
      <c r="C303" s="99">
        <v>5308</v>
      </c>
      <c r="D303" s="99" t="s">
        <v>3218</v>
      </c>
      <c r="E303" s="100" t="s">
        <v>3344</v>
      </c>
      <c r="F303" s="100" t="s">
        <v>3413</v>
      </c>
      <c r="G303" s="100" t="s">
        <v>3414</v>
      </c>
      <c r="H303" s="100" t="s">
        <v>3416</v>
      </c>
      <c r="I303" s="101">
        <v>1666.67</v>
      </c>
      <c r="J303" s="126" t="s">
        <v>3335</v>
      </c>
    </row>
    <row r="304" spans="2:14" s="100" customFormat="1" x14ac:dyDescent="0.2">
      <c r="B304" s="98">
        <v>44274</v>
      </c>
      <c r="C304" s="99">
        <v>5308</v>
      </c>
      <c r="D304" s="99" t="s">
        <v>3218</v>
      </c>
      <c r="E304" s="100" t="s">
        <v>3345</v>
      </c>
      <c r="F304" s="100" t="s">
        <v>3413</v>
      </c>
      <c r="G304" s="100" t="s">
        <v>3415</v>
      </c>
      <c r="H304" s="100" t="s">
        <v>3417</v>
      </c>
      <c r="I304" s="101">
        <v>1666.67</v>
      </c>
      <c r="J304" s="126" t="s">
        <v>3335</v>
      </c>
    </row>
    <row r="305" spans="2:14" s="100" customFormat="1" x14ac:dyDescent="0.2">
      <c r="B305" s="98"/>
      <c r="C305" s="99"/>
      <c r="D305" s="99"/>
      <c r="I305" s="101"/>
      <c r="J305" s="126"/>
    </row>
    <row r="306" spans="2:14" s="100" customFormat="1" x14ac:dyDescent="0.2">
      <c r="B306" s="98"/>
      <c r="C306" s="99"/>
      <c r="D306" s="99"/>
      <c r="I306" s="101"/>
      <c r="J306" s="124"/>
    </row>
    <row r="307" spans="2:14" x14ac:dyDescent="0.2">
      <c r="C307" s="94"/>
      <c r="D307" s="94"/>
      <c r="H307" s="94" t="s">
        <v>628</v>
      </c>
      <c r="I307" s="25">
        <f>SUM(I289:I304)</f>
        <v>20670.64</v>
      </c>
      <c r="L307" s="104"/>
      <c r="M307" s="104"/>
    </row>
    <row r="308" spans="2:14" x14ac:dyDescent="0.2">
      <c r="C308" s="94"/>
      <c r="D308" s="94"/>
      <c r="H308" s="94" t="s">
        <v>629</v>
      </c>
      <c r="I308" s="4">
        <f>I286-I307</f>
        <v>78514.36</v>
      </c>
    </row>
    <row r="309" spans="2:14" x14ac:dyDescent="0.2">
      <c r="C309" s="94"/>
      <c r="D309" s="83"/>
    </row>
    <row r="310" spans="2:14" ht="30.75" customHeight="1" x14ac:dyDescent="0.2">
      <c r="B310" s="89" t="s">
        <v>632</v>
      </c>
      <c r="C310" s="269" t="s">
        <v>640</v>
      </c>
      <c r="D310" s="269"/>
      <c r="E310" s="269"/>
      <c r="F310" s="269"/>
      <c r="G310" s="90"/>
      <c r="H310" s="91" t="s">
        <v>624</v>
      </c>
      <c r="I310" s="13">
        <v>398794.3</v>
      </c>
    </row>
    <row r="311" spans="2:14" x14ac:dyDescent="0.2">
      <c r="C311" s="94"/>
      <c r="D311" s="83"/>
    </row>
    <row r="312" spans="2:14" x14ac:dyDescent="0.2">
      <c r="B312" s="92" t="s">
        <v>9</v>
      </c>
      <c r="C312" s="92" t="s">
        <v>618</v>
      </c>
      <c r="D312" s="92" t="s">
        <v>619</v>
      </c>
      <c r="E312" s="93" t="s">
        <v>10</v>
      </c>
      <c r="F312" s="93" t="s">
        <v>11</v>
      </c>
      <c r="G312" s="93" t="s">
        <v>12</v>
      </c>
      <c r="H312" s="93" t="s">
        <v>13</v>
      </c>
      <c r="I312" s="23" t="s">
        <v>620</v>
      </c>
    </row>
    <row r="313" spans="2:14" x14ac:dyDescent="0.2">
      <c r="B313" s="82">
        <v>44020</v>
      </c>
      <c r="C313" s="94">
        <v>5603</v>
      </c>
      <c r="D313" s="94" t="s">
        <v>522</v>
      </c>
      <c r="E313" s="83" t="s">
        <v>500</v>
      </c>
      <c r="F313" s="83" t="s">
        <v>501</v>
      </c>
      <c r="G313" s="83" t="s">
        <v>502</v>
      </c>
      <c r="H313" s="83" t="s">
        <v>499</v>
      </c>
      <c r="I313" s="4">
        <v>33270.959999999999</v>
      </c>
      <c r="J313" s="121" t="s">
        <v>3316</v>
      </c>
      <c r="N313" s="94"/>
    </row>
    <row r="314" spans="2:14" x14ac:dyDescent="0.2">
      <c r="B314" s="82">
        <v>43999</v>
      </c>
      <c r="C314" s="94">
        <v>5304</v>
      </c>
      <c r="D314" s="94" t="s">
        <v>520</v>
      </c>
      <c r="E314" s="83" t="s">
        <v>79</v>
      </c>
      <c r="F314" s="83" t="s">
        <v>490</v>
      </c>
      <c r="G314" s="83" t="s">
        <v>491</v>
      </c>
      <c r="H314" s="83" t="s">
        <v>492</v>
      </c>
      <c r="I314" s="4">
        <v>37684</v>
      </c>
      <c r="J314" s="121" t="s">
        <v>3316</v>
      </c>
      <c r="N314" s="94"/>
    </row>
    <row r="315" spans="2:14" x14ac:dyDescent="0.2">
      <c r="B315" s="82">
        <v>44032</v>
      </c>
      <c r="C315" s="94">
        <v>5603</v>
      </c>
      <c r="D315" s="94" t="s">
        <v>524</v>
      </c>
      <c r="E315" s="83" t="s">
        <v>507</v>
      </c>
      <c r="F315" s="83" t="s">
        <v>508</v>
      </c>
      <c r="G315" s="83" t="s">
        <v>509</v>
      </c>
      <c r="H315" s="83" t="s">
        <v>510</v>
      </c>
      <c r="I315" s="4">
        <v>16770.97</v>
      </c>
      <c r="J315" s="121" t="s">
        <v>3316</v>
      </c>
      <c r="N315" s="94"/>
    </row>
    <row r="316" spans="2:14" x14ac:dyDescent="0.2">
      <c r="B316" s="82">
        <v>44060</v>
      </c>
      <c r="C316" s="94">
        <v>5603</v>
      </c>
      <c r="D316" s="94" t="s">
        <v>527</v>
      </c>
      <c r="E316" s="83" t="s">
        <v>512</v>
      </c>
      <c r="F316" s="83" t="s">
        <v>513</v>
      </c>
      <c r="G316" s="83" t="s">
        <v>514</v>
      </c>
      <c r="H316" s="83" t="s">
        <v>515</v>
      </c>
      <c r="I316" s="4">
        <v>5497.5</v>
      </c>
      <c r="J316" s="121" t="s">
        <v>3316</v>
      </c>
      <c r="N316" s="94"/>
    </row>
    <row r="317" spans="2:14" x14ac:dyDescent="0.2">
      <c r="B317" s="82">
        <v>44056</v>
      </c>
      <c r="C317" s="94">
        <v>5603</v>
      </c>
      <c r="D317" s="94" t="s">
        <v>527</v>
      </c>
      <c r="E317" s="83" t="s">
        <v>516</v>
      </c>
      <c r="F317" s="83" t="s">
        <v>517</v>
      </c>
      <c r="G317" s="83" t="s">
        <v>518</v>
      </c>
      <c r="H317" s="83" t="s">
        <v>519</v>
      </c>
      <c r="I317" s="4">
        <v>1124</v>
      </c>
      <c r="J317" s="121" t="s">
        <v>3316</v>
      </c>
      <c r="N317" s="94"/>
    </row>
    <row r="318" spans="2:14" x14ac:dyDescent="0.2">
      <c r="B318" s="82">
        <v>44011</v>
      </c>
      <c r="C318" s="94">
        <v>5603</v>
      </c>
      <c r="D318" s="94" t="s">
        <v>523</v>
      </c>
      <c r="E318" s="83" t="s">
        <v>503</v>
      </c>
      <c r="F318" s="83" t="s">
        <v>504</v>
      </c>
      <c r="G318" s="83" t="s">
        <v>505</v>
      </c>
      <c r="H318" s="83" t="s">
        <v>506</v>
      </c>
      <c r="I318" s="4">
        <v>5326.92</v>
      </c>
      <c r="J318" s="121" t="s">
        <v>3316</v>
      </c>
      <c r="N318" s="94"/>
    </row>
    <row r="319" spans="2:14" x14ac:dyDescent="0.2">
      <c r="B319" s="82">
        <v>44007</v>
      </c>
      <c r="C319" s="94">
        <v>5603</v>
      </c>
      <c r="D319" s="94" t="s">
        <v>521</v>
      </c>
      <c r="E319" s="83" t="s">
        <v>493</v>
      </c>
      <c r="F319" s="83" t="s">
        <v>494</v>
      </c>
      <c r="G319" s="83" t="s">
        <v>495</v>
      </c>
      <c r="H319" s="83" t="s">
        <v>496</v>
      </c>
      <c r="I319" s="4">
        <v>11887.5</v>
      </c>
      <c r="J319" s="121" t="s">
        <v>3316</v>
      </c>
      <c r="N319" s="94"/>
    </row>
    <row r="320" spans="2:14" x14ac:dyDescent="0.2">
      <c r="B320" s="82">
        <v>44011</v>
      </c>
      <c r="C320" s="94">
        <v>5603</v>
      </c>
      <c r="D320" s="94" t="s">
        <v>521</v>
      </c>
      <c r="E320" s="83" t="s">
        <v>493</v>
      </c>
      <c r="F320" s="83" t="s">
        <v>497</v>
      </c>
      <c r="G320" s="83" t="s">
        <v>498</v>
      </c>
      <c r="H320" s="83" t="s">
        <v>499</v>
      </c>
      <c r="I320" s="4">
        <v>24000</v>
      </c>
      <c r="J320" s="121" t="s">
        <v>3316</v>
      </c>
      <c r="N320" s="94"/>
    </row>
    <row r="321" spans="2:14" x14ac:dyDescent="0.2">
      <c r="B321" s="82">
        <v>44049</v>
      </c>
      <c r="C321" s="94">
        <v>5308</v>
      </c>
      <c r="D321" s="94" t="s">
        <v>521</v>
      </c>
      <c r="E321" s="83" t="s">
        <v>511</v>
      </c>
      <c r="F321" s="83" t="s">
        <v>526</v>
      </c>
      <c r="G321" s="94" t="s">
        <v>0</v>
      </c>
      <c r="H321" s="97" t="s">
        <v>3194</v>
      </c>
      <c r="I321" s="4">
        <v>30</v>
      </c>
      <c r="J321" s="121" t="s">
        <v>3316</v>
      </c>
      <c r="N321" s="94"/>
    </row>
    <row r="322" spans="2:14" x14ac:dyDescent="0.2">
      <c r="B322" s="82">
        <v>44057</v>
      </c>
      <c r="C322" s="94">
        <v>5308</v>
      </c>
      <c r="D322" s="94" t="s">
        <v>525</v>
      </c>
      <c r="E322" s="83" t="s">
        <v>641</v>
      </c>
      <c r="F322" s="83" t="s">
        <v>642</v>
      </c>
      <c r="G322" s="94" t="s">
        <v>0</v>
      </c>
      <c r="H322" s="97" t="s">
        <v>3193</v>
      </c>
      <c r="I322" s="4">
        <v>44153.94</v>
      </c>
      <c r="J322" s="121" t="s">
        <v>3316</v>
      </c>
      <c r="N322" s="94"/>
    </row>
    <row r="323" spans="2:14" ht="13.5" x14ac:dyDescent="0.25">
      <c r="B323" s="82">
        <v>44082</v>
      </c>
      <c r="C323" s="94">
        <v>5308</v>
      </c>
      <c r="D323" s="94" t="s">
        <v>525</v>
      </c>
      <c r="E323" s="83" t="s">
        <v>641</v>
      </c>
      <c r="F323" s="83" t="s">
        <v>3192</v>
      </c>
      <c r="G323" s="94" t="s">
        <v>0</v>
      </c>
      <c r="H323" s="97" t="s">
        <v>3193</v>
      </c>
      <c r="I323" s="4">
        <v>5152.38</v>
      </c>
      <c r="J323" s="121" t="s">
        <v>3316</v>
      </c>
      <c r="K323" s="105"/>
      <c r="N323" s="94"/>
    </row>
    <row r="324" spans="2:14" x14ac:dyDescent="0.2">
      <c r="B324" s="82">
        <v>44088</v>
      </c>
      <c r="C324" s="94">
        <v>5308</v>
      </c>
      <c r="D324" s="94" t="s">
        <v>3178</v>
      </c>
      <c r="E324" s="83" t="s">
        <v>3179</v>
      </c>
      <c r="F324" s="83" t="s">
        <v>3208</v>
      </c>
      <c r="G324" s="94" t="s">
        <v>3180</v>
      </c>
      <c r="H324" s="97" t="s">
        <v>3181</v>
      </c>
      <c r="I324" s="4">
        <v>3499.9</v>
      </c>
      <c r="J324" s="121" t="s">
        <v>3316</v>
      </c>
      <c r="N324" s="94"/>
    </row>
    <row r="325" spans="2:14" x14ac:dyDescent="0.2">
      <c r="B325" s="82">
        <v>44096</v>
      </c>
      <c r="C325" s="94">
        <v>5308</v>
      </c>
      <c r="D325" s="94" t="s">
        <v>3178</v>
      </c>
      <c r="E325" s="83" t="s">
        <v>3209</v>
      </c>
      <c r="F325" s="83" t="s">
        <v>3212</v>
      </c>
      <c r="G325" s="94" t="s">
        <v>3210</v>
      </c>
      <c r="H325" s="97" t="s">
        <v>3211</v>
      </c>
      <c r="I325" s="4">
        <v>3045</v>
      </c>
      <c r="J325" s="121" t="s">
        <v>3316</v>
      </c>
      <c r="N325" s="94"/>
    </row>
    <row r="326" spans="2:14" x14ac:dyDescent="0.2">
      <c r="B326" s="82">
        <v>44092</v>
      </c>
      <c r="C326" s="94">
        <v>5308</v>
      </c>
      <c r="D326" s="94" t="s">
        <v>3178</v>
      </c>
      <c r="E326" s="83" t="s">
        <v>3214</v>
      </c>
      <c r="F326" s="83" t="s">
        <v>3215</v>
      </c>
      <c r="G326" s="94" t="s">
        <v>3213</v>
      </c>
      <c r="H326" s="97" t="s">
        <v>3216</v>
      </c>
      <c r="I326" s="4">
        <v>739.5</v>
      </c>
      <c r="J326" s="121" t="s">
        <v>3316</v>
      </c>
      <c r="N326" s="94"/>
    </row>
    <row r="327" spans="2:14" x14ac:dyDescent="0.2">
      <c r="B327" s="82">
        <v>44104</v>
      </c>
      <c r="C327" s="94">
        <v>5308</v>
      </c>
      <c r="D327" s="94" t="s">
        <v>3178</v>
      </c>
      <c r="E327" s="83" t="s">
        <v>3270</v>
      </c>
      <c r="F327" s="83" t="s">
        <v>3271</v>
      </c>
      <c r="G327" s="83" t="s">
        <v>3220</v>
      </c>
      <c r="H327" s="83" t="s">
        <v>3221</v>
      </c>
      <c r="I327" s="35">
        <v>3749.5</v>
      </c>
      <c r="J327" s="121" t="s">
        <v>3316</v>
      </c>
      <c r="N327" s="94"/>
    </row>
    <row r="328" spans="2:14" x14ac:dyDescent="0.2">
      <c r="C328" s="94"/>
      <c r="D328" s="94"/>
      <c r="G328" s="94"/>
      <c r="H328" s="97"/>
      <c r="J328" s="121"/>
      <c r="N328" s="94"/>
    </row>
    <row r="329" spans="2:14" x14ac:dyDescent="0.2">
      <c r="B329" s="82">
        <v>44111</v>
      </c>
      <c r="C329" s="94">
        <v>5308</v>
      </c>
      <c r="D329" s="94" t="s">
        <v>3178</v>
      </c>
      <c r="E329" s="83" t="s">
        <v>493</v>
      </c>
      <c r="F329" s="83" t="s">
        <v>494</v>
      </c>
      <c r="G329" s="83" t="s">
        <v>3268</v>
      </c>
      <c r="H329" s="83" t="s">
        <v>3269</v>
      </c>
      <c r="I329" s="4">
        <v>11887.5</v>
      </c>
      <c r="J329" s="121" t="s">
        <v>3317</v>
      </c>
      <c r="N329" s="94"/>
    </row>
    <row r="330" spans="2:14" x14ac:dyDescent="0.2">
      <c r="B330" s="82">
        <v>44118</v>
      </c>
      <c r="C330" s="94">
        <v>5308</v>
      </c>
      <c r="D330" s="94" t="s">
        <v>3178</v>
      </c>
      <c r="E330" s="83" t="s">
        <v>3272</v>
      </c>
      <c r="F330" s="83" t="s">
        <v>3273</v>
      </c>
      <c r="G330" s="83" t="s">
        <v>3274</v>
      </c>
      <c r="H330" s="83" t="s">
        <v>3275</v>
      </c>
      <c r="I330" s="35">
        <v>30</v>
      </c>
      <c r="J330" s="121" t="s">
        <v>3317</v>
      </c>
      <c r="N330" s="94"/>
    </row>
    <row r="331" spans="2:14" x14ac:dyDescent="0.2">
      <c r="B331" s="82">
        <v>44151</v>
      </c>
      <c r="C331" s="94">
        <v>5308</v>
      </c>
      <c r="D331" s="94" t="s">
        <v>3178</v>
      </c>
      <c r="E331" s="83" t="s">
        <v>3272</v>
      </c>
      <c r="F331" s="83" t="s">
        <v>3273</v>
      </c>
      <c r="G331" s="83" t="s">
        <v>3276</v>
      </c>
      <c r="H331" s="83" t="s">
        <v>3275</v>
      </c>
      <c r="I331" s="35">
        <v>30</v>
      </c>
      <c r="J331" s="121" t="s">
        <v>3317</v>
      </c>
      <c r="N331" s="94"/>
    </row>
    <row r="332" spans="2:14" x14ac:dyDescent="0.2">
      <c r="B332" s="82">
        <v>44124</v>
      </c>
      <c r="C332" s="94">
        <v>5308</v>
      </c>
      <c r="D332" s="94" t="s">
        <v>3178</v>
      </c>
      <c r="E332" s="83" t="s">
        <v>3277</v>
      </c>
      <c r="F332" s="83" t="s">
        <v>3278</v>
      </c>
      <c r="G332" s="83" t="s">
        <v>3279</v>
      </c>
      <c r="H332" s="83" t="s">
        <v>3280</v>
      </c>
      <c r="I332" s="35">
        <v>56.96</v>
      </c>
      <c r="J332" s="121" t="s">
        <v>3317</v>
      </c>
      <c r="N332" s="94"/>
    </row>
    <row r="333" spans="2:14" x14ac:dyDescent="0.2">
      <c r="B333" s="82">
        <v>44127</v>
      </c>
      <c r="C333" s="94">
        <v>5308</v>
      </c>
      <c r="D333" s="94" t="s">
        <v>3178</v>
      </c>
      <c r="E333" s="83" t="s">
        <v>3277</v>
      </c>
      <c r="F333" s="83" t="s">
        <v>3281</v>
      </c>
      <c r="G333" s="83" t="s">
        <v>3282</v>
      </c>
      <c r="H333" s="83" t="s">
        <v>3283</v>
      </c>
      <c r="I333" s="35">
        <v>1328.52</v>
      </c>
      <c r="J333" s="121" t="s">
        <v>3317</v>
      </c>
      <c r="N333" s="94"/>
    </row>
    <row r="334" spans="2:14" x14ac:dyDescent="0.2">
      <c r="B334" s="82">
        <v>44127</v>
      </c>
      <c r="C334" s="94">
        <v>5308</v>
      </c>
      <c r="D334" s="94" t="s">
        <v>3178</v>
      </c>
      <c r="E334" s="83" t="s">
        <v>3277</v>
      </c>
      <c r="F334" s="83" t="s">
        <v>3284</v>
      </c>
      <c r="G334" s="83" t="s">
        <v>3285</v>
      </c>
      <c r="H334" s="83" t="s">
        <v>3286</v>
      </c>
      <c r="I334" s="35">
        <v>184.6</v>
      </c>
      <c r="J334" s="121" t="s">
        <v>3317</v>
      </c>
      <c r="N334" s="94"/>
    </row>
    <row r="335" spans="2:14" x14ac:dyDescent="0.2">
      <c r="B335" s="82">
        <v>44127</v>
      </c>
      <c r="C335" s="94">
        <v>5308</v>
      </c>
      <c r="D335" s="94" t="s">
        <v>3178</v>
      </c>
      <c r="E335" s="83" t="s">
        <v>3287</v>
      </c>
      <c r="F335" s="83" t="s">
        <v>3288</v>
      </c>
      <c r="G335" s="83" t="s">
        <v>3289</v>
      </c>
      <c r="H335" s="83" t="s">
        <v>3290</v>
      </c>
      <c r="I335" s="35">
        <v>631.4</v>
      </c>
      <c r="J335" s="121" t="s">
        <v>3317</v>
      </c>
      <c r="N335" s="94"/>
    </row>
    <row r="336" spans="2:14" x14ac:dyDescent="0.2">
      <c r="B336" s="82">
        <v>44148</v>
      </c>
      <c r="C336" s="94">
        <v>5308</v>
      </c>
      <c r="D336" s="94" t="s">
        <v>3178</v>
      </c>
      <c r="E336" s="83" t="s">
        <v>3277</v>
      </c>
      <c r="F336" s="83" t="s">
        <v>3291</v>
      </c>
      <c r="G336" s="83" t="s">
        <v>3292</v>
      </c>
      <c r="H336" s="83" t="s">
        <v>3293</v>
      </c>
      <c r="I336" s="35">
        <v>2492.54</v>
      </c>
      <c r="J336" s="121" t="s">
        <v>3317</v>
      </c>
      <c r="N336" s="94"/>
    </row>
    <row r="337" spans="2:14" x14ac:dyDescent="0.2">
      <c r="B337" s="82">
        <v>44148</v>
      </c>
      <c r="C337" s="94">
        <v>5308</v>
      </c>
      <c r="D337" s="94" t="s">
        <v>3178</v>
      </c>
      <c r="E337" s="83" t="s">
        <v>3294</v>
      </c>
      <c r="F337" s="83" t="s">
        <v>3295</v>
      </c>
      <c r="G337" s="83" t="s">
        <v>3296</v>
      </c>
      <c r="H337" s="83" t="s">
        <v>3297</v>
      </c>
      <c r="I337" s="35">
        <v>650</v>
      </c>
      <c r="J337" s="121" t="s">
        <v>3317</v>
      </c>
      <c r="N337" s="94"/>
    </row>
    <row r="338" spans="2:14" x14ac:dyDescent="0.2">
      <c r="B338" s="82">
        <v>44175</v>
      </c>
      <c r="C338" s="94">
        <v>5308</v>
      </c>
      <c r="D338" s="94" t="s">
        <v>3178</v>
      </c>
      <c r="E338" s="83" t="s">
        <v>3298</v>
      </c>
      <c r="F338" s="83" t="s">
        <v>3299</v>
      </c>
      <c r="G338" s="83" t="s">
        <v>3300</v>
      </c>
      <c r="H338" s="83" t="s">
        <v>3301</v>
      </c>
      <c r="I338" s="35">
        <v>39030</v>
      </c>
      <c r="J338" s="121" t="s">
        <v>3317</v>
      </c>
      <c r="N338" s="94"/>
    </row>
    <row r="339" spans="2:14" x14ac:dyDescent="0.2">
      <c r="B339" s="82">
        <v>44175</v>
      </c>
      <c r="C339" s="94">
        <v>5308</v>
      </c>
      <c r="D339" s="94" t="s">
        <v>3178</v>
      </c>
      <c r="E339" s="83" t="s">
        <v>3179</v>
      </c>
      <c r="F339" s="83" t="s">
        <v>3302</v>
      </c>
      <c r="G339" s="83" t="s">
        <v>3303</v>
      </c>
      <c r="H339" s="83" t="s">
        <v>3304</v>
      </c>
      <c r="I339" s="35">
        <v>799.92</v>
      </c>
      <c r="J339" s="121" t="s">
        <v>3317</v>
      </c>
      <c r="N339" s="94"/>
    </row>
    <row r="340" spans="2:14" x14ac:dyDescent="0.2">
      <c r="B340" s="82">
        <v>44183</v>
      </c>
      <c r="C340" s="94">
        <v>5308</v>
      </c>
      <c r="D340" s="94" t="s">
        <v>3178</v>
      </c>
      <c r="E340" s="83" t="s">
        <v>3305</v>
      </c>
      <c r="F340" s="83" t="s">
        <v>3306</v>
      </c>
      <c r="G340" s="83" t="s">
        <v>3307</v>
      </c>
      <c r="H340" s="83" t="s">
        <v>3308</v>
      </c>
      <c r="I340" s="35">
        <v>316.18</v>
      </c>
      <c r="J340" s="121" t="s">
        <v>3317</v>
      </c>
      <c r="N340" s="94"/>
    </row>
    <row r="341" spans="2:14" x14ac:dyDescent="0.2">
      <c r="B341" s="98"/>
      <c r="C341" s="99"/>
      <c r="D341" s="99"/>
      <c r="E341" s="100"/>
      <c r="F341" s="100"/>
      <c r="G341" s="100"/>
      <c r="H341" s="100"/>
      <c r="I341" s="106"/>
      <c r="J341" s="126"/>
      <c r="N341" s="94"/>
    </row>
    <row r="342" spans="2:14" x14ac:dyDescent="0.2">
      <c r="B342" s="98">
        <v>44201</v>
      </c>
      <c r="C342" s="99">
        <v>5308</v>
      </c>
      <c r="D342" s="99" t="s">
        <v>3178</v>
      </c>
      <c r="E342" s="100" t="s">
        <v>3209</v>
      </c>
      <c r="F342" s="100" t="s">
        <v>3364</v>
      </c>
      <c r="G342" s="137" t="s">
        <v>3389</v>
      </c>
      <c r="H342" s="100" t="s">
        <v>3390</v>
      </c>
      <c r="I342" s="106">
        <v>12444</v>
      </c>
      <c r="J342" s="130" t="s">
        <v>3335</v>
      </c>
      <c r="N342" s="94"/>
    </row>
    <row r="343" spans="2:14" x14ac:dyDescent="0.2">
      <c r="B343" s="98">
        <v>44201</v>
      </c>
      <c r="C343" s="99">
        <v>5308</v>
      </c>
      <c r="D343" s="99" t="s">
        <v>3178</v>
      </c>
      <c r="E343" s="100" t="s">
        <v>512</v>
      </c>
      <c r="F343" s="100" t="s">
        <v>3365</v>
      </c>
      <c r="G343" s="100" t="s">
        <v>3387</v>
      </c>
      <c r="H343" s="100" t="s">
        <v>3388</v>
      </c>
      <c r="I343" s="106">
        <v>436.51</v>
      </c>
      <c r="J343" s="130" t="s">
        <v>3335</v>
      </c>
      <c r="N343" s="94"/>
    </row>
    <row r="344" spans="2:14" x14ac:dyDescent="0.2">
      <c r="B344" s="98">
        <v>44229</v>
      </c>
      <c r="C344" s="99">
        <v>5308</v>
      </c>
      <c r="D344" s="99" t="s">
        <v>3178</v>
      </c>
      <c r="E344" s="100" t="s">
        <v>3362</v>
      </c>
      <c r="F344" s="100" t="s">
        <v>3366</v>
      </c>
      <c r="G344" s="100" t="s">
        <v>3375</v>
      </c>
      <c r="H344" s="100" t="s">
        <v>3376</v>
      </c>
      <c r="I344" s="106">
        <v>7260.14</v>
      </c>
      <c r="J344" s="130" t="s">
        <v>3335</v>
      </c>
      <c r="N344" s="94"/>
    </row>
    <row r="345" spans="2:14" x14ac:dyDescent="0.2">
      <c r="B345" s="98">
        <v>44231</v>
      </c>
      <c r="C345" s="99">
        <v>5308</v>
      </c>
      <c r="D345" s="99" t="s">
        <v>3178</v>
      </c>
      <c r="E345" s="100" t="s">
        <v>3363</v>
      </c>
      <c r="F345" s="100" t="s">
        <v>3367</v>
      </c>
      <c r="G345" s="100" t="s">
        <v>3374</v>
      </c>
      <c r="H345" s="100" t="s">
        <v>3373</v>
      </c>
      <c r="I345" s="106">
        <v>42650</v>
      </c>
      <c r="J345" s="130" t="s">
        <v>3335</v>
      </c>
      <c r="N345" s="94"/>
    </row>
    <row r="346" spans="2:14" x14ac:dyDescent="0.2">
      <c r="B346" s="98">
        <v>44230</v>
      </c>
      <c r="C346" s="99">
        <v>5308</v>
      </c>
      <c r="D346" s="99" t="s">
        <v>3178</v>
      </c>
      <c r="E346" s="100" t="s">
        <v>3272</v>
      </c>
      <c r="F346" s="100" t="s">
        <v>3368</v>
      </c>
      <c r="G346" s="100" t="s">
        <v>3385</v>
      </c>
      <c r="H346" s="100" t="s">
        <v>3386</v>
      </c>
      <c r="I346" s="106">
        <v>30</v>
      </c>
      <c r="J346" s="130" t="s">
        <v>3335</v>
      </c>
      <c r="N346" s="94"/>
    </row>
    <row r="347" spans="2:14" x14ac:dyDescent="0.2">
      <c r="B347" s="98">
        <v>44230</v>
      </c>
      <c r="C347" s="99">
        <v>5308</v>
      </c>
      <c r="D347" s="99" t="s">
        <v>3178</v>
      </c>
      <c r="E347" s="100" t="s">
        <v>3361</v>
      </c>
      <c r="F347" s="100" t="s">
        <v>3369</v>
      </c>
      <c r="G347" s="100" t="s">
        <v>3383</v>
      </c>
      <c r="H347" s="100" t="s">
        <v>3384</v>
      </c>
      <c r="I347" s="106">
        <v>796.12</v>
      </c>
      <c r="J347" s="130" t="s">
        <v>3335</v>
      </c>
      <c r="N347" s="94"/>
    </row>
    <row r="348" spans="2:14" x14ac:dyDescent="0.2">
      <c r="B348" s="98">
        <v>44244</v>
      </c>
      <c r="C348" s="99">
        <v>5308</v>
      </c>
      <c r="D348" s="99" t="s">
        <v>3178</v>
      </c>
      <c r="E348" s="100" t="s">
        <v>3287</v>
      </c>
      <c r="F348" s="100" t="s">
        <v>3370</v>
      </c>
      <c r="G348" s="100" t="s">
        <v>3381</v>
      </c>
      <c r="H348" s="100" t="s">
        <v>3382</v>
      </c>
      <c r="I348" s="106">
        <v>1120</v>
      </c>
      <c r="J348" s="130" t="s">
        <v>3335</v>
      </c>
      <c r="N348" s="94"/>
    </row>
    <row r="349" spans="2:14" x14ac:dyDescent="0.2">
      <c r="B349" s="98">
        <v>44257</v>
      </c>
      <c r="C349" s="99">
        <v>5308</v>
      </c>
      <c r="D349" s="99" t="s">
        <v>3178</v>
      </c>
      <c r="E349" s="100" t="s">
        <v>3361</v>
      </c>
      <c r="F349" s="100" t="s">
        <v>3371</v>
      </c>
      <c r="G349" s="100" t="s">
        <v>3379</v>
      </c>
      <c r="H349" s="100" t="s">
        <v>3380</v>
      </c>
      <c r="I349" s="106">
        <v>465</v>
      </c>
      <c r="J349" s="130" t="s">
        <v>3335</v>
      </c>
      <c r="N349" s="94"/>
    </row>
    <row r="350" spans="2:14" x14ac:dyDescent="0.2">
      <c r="B350" s="98">
        <v>44259</v>
      </c>
      <c r="C350" s="99">
        <v>5308</v>
      </c>
      <c r="D350" s="99" t="s">
        <v>3178</v>
      </c>
      <c r="E350" s="100" t="s">
        <v>3361</v>
      </c>
      <c r="F350" s="100" t="s">
        <v>3372</v>
      </c>
      <c r="G350" s="100" t="s">
        <v>3378</v>
      </c>
      <c r="H350" s="100" t="s">
        <v>3377</v>
      </c>
      <c r="I350" s="106">
        <v>2315</v>
      </c>
      <c r="J350" s="130" t="s">
        <v>3335</v>
      </c>
      <c r="N350" s="94"/>
    </row>
    <row r="351" spans="2:14" x14ac:dyDescent="0.2">
      <c r="B351" s="98">
        <v>44274</v>
      </c>
      <c r="C351" s="99">
        <v>5308</v>
      </c>
      <c r="D351" s="99" t="s">
        <v>3178</v>
      </c>
      <c r="E351" s="100" t="s">
        <v>3420</v>
      </c>
      <c r="F351" s="100" t="s">
        <v>3421</v>
      </c>
      <c r="G351" s="100" t="s">
        <v>3422</v>
      </c>
      <c r="H351" s="100" t="s">
        <v>3423</v>
      </c>
      <c r="I351" s="106">
        <v>568.75</v>
      </c>
      <c r="J351" s="130" t="s">
        <v>3335</v>
      </c>
      <c r="N351" s="94"/>
    </row>
    <row r="352" spans="2:14" x14ac:dyDescent="0.2">
      <c r="C352" s="94"/>
      <c r="D352" s="94"/>
      <c r="N352" s="94"/>
    </row>
    <row r="353" spans="2:12" x14ac:dyDescent="0.2">
      <c r="H353" s="94" t="s">
        <v>628</v>
      </c>
      <c r="I353" s="25">
        <f>SUM(I313:I352)</f>
        <v>321455.20999999996</v>
      </c>
      <c r="J353" s="125"/>
      <c r="K353" s="107"/>
    </row>
    <row r="354" spans="2:12" x14ac:dyDescent="0.2">
      <c r="H354" s="94" t="s">
        <v>629</v>
      </c>
      <c r="I354" s="4">
        <f>I310-I353</f>
        <v>77339.090000000026</v>
      </c>
    </row>
    <row r="355" spans="2:12" x14ac:dyDescent="0.2">
      <c r="B355" s="96"/>
      <c r="C355" s="103"/>
      <c r="D355" s="103"/>
      <c r="E355" s="90"/>
      <c r="F355" s="90"/>
      <c r="G355" s="90"/>
      <c r="H355" s="90"/>
      <c r="I355" s="24"/>
    </row>
    <row r="356" spans="2:12" x14ac:dyDescent="0.2">
      <c r="C356" s="94"/>
      <c r="D356" s="83"/>
    </row>
    <row r="357" spans="2:12" ht="28.5" customHeight="1" thickBot="1" x14ac:dyDescent="0.25">
      <c r="B357" s="267" t="s">
        <v>643</v>
      </c>
      <c r="C357" s="267"/>
      <c r="D357" s="268" t="s">
        <v>644</v>
      </c>
      <c r="E357" s="268"/>
      <c r="F357" s="268"/>
      <c r="G357" s="268"/>
      <c r="H357" s="268"/>
      <c r="I357" s="268"/>
    </row>
    <row r="358" spans="2:12" ht="14.25" x14ac:dyDescent="0.2">
      <c r="B358" s="86"/>
      <c r="C358" s="87"/>
      <c r="D358" s="88"/>
    </row>
    <row r="359" spans="2:12" ht="30.75" customHeight="1" x14ac:dyDescent="0.2">
      <c r="B359" s="89" t="s">
        <v>622</v>
      </c>
      <c r="C359" s="266" t="s">
        <v>645</v>
      </c>
      <c r="D359" s="266"/>
      <c r="E359" s="266"/>
      <c r="F359" s="266"/>
      <c r="G359" s="90"/>
      <c r="H359" s="91" t="s">
        <v>624</v>
      </c>
      <c r="I359" s="13">
        <v>19000</v>
      </c>
    </row>
    <row r="360" spans="2:12" x14ac:dyDescent="0.2">
      <c r="C360" s="94"/>
      <c r="D360" s="83"/>
    </row>
    <row r="361" spans="2:12" x14ac:dyDescent="0.2">
      <c r="B361" s="92" t="s">
        <v>9</v>
      </c>
      <c r="C361" s="92" t="s">
        <v>618</v>
      </c>
      <c r="D361" s="92" t="s">
        <v>619</v>
      </c>
      <c r="E361" s="93" t="s">
        <v>10</v>
      </c>
      <c r="F361" s="93" t="s">
        <v>11</v>
      </c>
      <c r="G361" s="93" t="s">
        <v>12</v>
      </c>
      <c r="H361" s="93" t="s">
        <v>13</v>
      </c>
      <c r="I361" s="23" t="s">
        <v>620</v>
      </c>
    </row>
    <row r="362" spans="2:12" x14ac:dyDescent="0.2">
      <c r="B362" s="82">
        <v>44007</v>
      </c>
      <c r="C362" s="94">
        <v>5501</v>
      </c>
      <c r="D362" s="94" t="s">
        <v>590</v>
      </c>
      <c r="E362" s="83" t="s">
        <v>528</v>
      </c>
      <c r="F362" s="83" t="s">
        <v>529</v>
      </c>
      <c r="G362" s="83" t="s">
        <v>530</v>
      </c>
      <c r="H362" s="83" t="s">
        <v>531</v>
      </c>
      <c r="I362" s="4">
        <v>2500</v>
      </c>
      <c r="J362" s="121" t="s">
        <v>3316</v>
      </c>
      <c r="L362" s="94"/>
    </row>
    <row r="363" spans="2:12" x14ac:dyDescent="0.2">
      <c r="B363" s="82">
        <v>44022</v>
      </c>
      <c r="C363" s="94">
        <v>5307</v>
      </c>
      <c r="D363" s="94" t="s">
        <v>591</v>
      </c>
      <c r="E363" s="83" t="s">
        <v>152</v>
      </c>
      <c r="F363" s="83" t="s">
        <v>532</v>
      </c>
      <c r="G363" s="83" t="s">
        <v>533</v>
      </c>
      <c r="H363" s="83" t="s">
        <v>534</v>
      </c>
      <c r="I363" s="4">
        <v>428</v>
      </c>
      <c r="J363" s="121" t="s">
        <v>3316</v>
      </c>
      <c r="L363" s="94"/>
    </row>
    <row r="364" spans="2:12" x14ac:dyDescent="0.2">
      <c r="B364" s="82">
        <v>44022</v>
      </c>
      <c r="C364" s="94">
        <v>5307</v>
      </c>
      <c r="D364" s="94" t="s">
        <v>591</v>
      </c>
      <c r="E364" s="83" t="s">
        <v>528</v>
      </c>
      <c r="F364" s="83" t="s">
        <v>532</v>
      </c>
      <c r="G364" s="83" t="s">
        <v>535</v>
      </c>
      <c r="H364" s="83" t="s">
        <v>536</v>
      </c>
      <c r="I364" s="4">
        <v>535</v>
      </c>
      <c r="J364" s="121" t="s">
        <v>3316</v>
      </c>
      <c r="L364" s="94"/>
    </row>
    <row r="365" spans="2:12" x14ac:dyDescent="0.2">
      <c r="B365" s="82">
        <v>44022</v>
      </c>
      <c r="C365" s="94">
        <v>5307</v>
      </c>
      <c r="D365" s="94" t="s">
        <v>591</v>
      </c>
      <c r="E365" s="83" t="s">
        <v>537</v>
      </c>
      <c r="F365" s="83" t="s">
        <v>532</v>
      </c>
      <c r="G365" s="83" t="s">
        <v>538</v>
      </c>
      <c r="H365" s="83" t="s">
        <v>539</v>
      </c>
      <c r="I365" s="4">
        <v>270</v>
      </c>
      <c r="J365" s="121" t="s">
        <v>3316</v>
      </c>
      <c r="L365" s="94"/>
    </row>
    <row r="366" spans="2:12" x14ac:dyDescent="0.2">
      <c r="B366" s="82">
        <v>44022</v>
      </c>
      <c r="C366" s="94">
        <v>5307</v>
      </c>
      <c r="D366" s="94" t="s">
        <v>591</v>
      </c>
      <c r="E366" s="83" t="s">
        <v>540</v>
      </c>
      <c r="F366" s="83" t="s">
        <v>532</v>
      </c>
      <c r="G366" s="83" t="s">
        <v>541</v>
      </c>
      <c r="H366" s="83" t="s">
        <v>542</v>
      </c>
      <c r="I366" s="4">
        <v>539.32000000000005</v>
      </c>
      <c r="J366" s="121" t="s">
        <v>3316</v>
      </c>
      <c r="L366" s="94"/>
    </row>
    <row r="367" spans="2:12" x14ac:dyDescent="0.2">
      <c r="B367" s="82">
        <v>44041</v>
      </c>
      <c r="C367" s="94">
        <v>5307</v>
      </c>
      <c r="D367" s="94" t="s">
        <v>592</v>
      </c>
      <c r="E367" s="83" t="s">
        <v>94</v>
      </c>
      <c r="F367" s="83" t="s">
        <v>543</v>
      </c>
      <c r="G367" s="83" t="s">
        <v>544</v>
      </c>
      <c r="H367" s="83" t="s">
        <v>92</v>
      </c>
      <c r="I367" s="4">
        <v>80</v>
      </c>
      <c r="J367" s="121" t="s">
        <v>3316</v>
      </c>
      <c r="L367" s="94"/>
    </row>
    <row r="368" spans="2:12" x14ac:dyDescent="0.2">
      <c r="B368" s="82">
        <v>44041</v>
      </c>
      <c r="C368" s="94">
        <v>5307</v>
      </c>
      <c r="D368" s="94" t="s">
        <v>592</v>
      </c>
      <c r="E368" s="83" t="s">
        <v>158</v>
      </c>
      <c r="F368" s="83" t="s">
        <v>543</v>
      </c>
      <c r="G368" s="83" t="s">
        <v>545</v>
      </c>
      <c r="H368" s="83" t="s">
        <v>449</v>
      </c>
      <c r="I368" s="4">
        <v>50</v>
      </c>
      <c r="J368" s="121" t="s">
        <v>3316</v>
      </c>
      <c r="L368" s="94"/>
    </row>
    <row r="369" spans="2:12" x14ac:dyDescent="0.2">
      <c r="B369" s="82">
        <v>44041</v>
      </c>
      <c r="C369" s="94">
        <v>5307</v>
      </c>
      <c r="D369" s="94" t="s">
        <v>592</v>
      </c>
      <c r="E369" s="83" t="s">
        <v>546</v>
      </c>
      <c r="F369" s="83" t="s">
        <v>543</v>
      </c>
      <c r="G369" s="83" t="s">
        <v>547</v>
      </c>
      <c r="H369" s="83" t="s">
        <v>548</v>
      </c>
      <c r="I369" s="4">
        <v>50</v>
      </c>
      <c r="J369" s="121" t="s">
        <v>3316</v>
      </c>
      <c r="L369" s="94"/>
    </row>
    <row r="370" spans="2:12" x14ac:dyDescent="0.2">
      <c r="B370" s="82">
        <v>44041</v>
      </c>
      <c r="C370" s="94">
        <v>5307</v>
      </c>
      <c r="D370" s="94" t="s">
        <v>592</v>
      </c>
      <c r="E370" s="83" t="s">
        <v>549</v>
      </c>
      <c r="F370" s="83" t="s">
        <v>543</v>
      </c>
      <c r="G370" s="83" t="s">
        <v>550</v>
      </c>
      <c r="H370" s="83" t="s">
        <v>551</v>
      </c>
      <c r="I370" s="4">
        <v>50</v>
      </c>
      <c r="J370" s="121" t="s">
        <v>3316</v>
      </c>
      <c r="L370" s="94"/>
    </row>
    <row r="371" spans="2:12" x14ac:dyDescent="0.2">
      <c r="B371" s="82">
        <v>44041</v>
      </c>
      <c r="C371" s="94">
        <v>5307</v>
      </c>
      <c r="D371" s="94" t="s">
        <v>592</v>
      </c>
      <c r="E371" s="83" t="s">
        <v>552</v>
      </c>
      <c r="F371" s="83" t="s">
        <v>543</v>
      </c>
      <c r="G371" s="83" t="s">
        <v>553</v>
      </c>
      <c r="H371" s="83" t="s">
        <v>554</v>
      </c>
      <c r="I371" s="4">
        <v>50</v>
      </c>
      <c r="J371" s="121" t="s">
        <v>3316</v>
      </c>
      <c r="L371" s="94"/>
    </row>
    <row r="372" spans="2:12" x14ac:dyDescent="0.2">
      <c r="B372" s="82">
        <v>44041</v>
      </c>
      <c r="C372" s="94">
        <v>5307</v>
      </c>
      <c r="D372" s="94" t="s">
        <v>592</v>
      </c>
      <c r="E372" s="83" t="s">
        <v>555</v>
      </c>
      <c r="F372" s="83" t="s">
        <v>543</v>
      </c>
      <c r="G372" s="83" t="s">
        <v>556</v>
      </c>
      <c r="H372" s="83" t="s">
        <v>557</v>
      </c>
      <c r="I372" s="4">
        <v>50</v>
      </c>
      <c r="J372" s="121" t="s">
        <v>3316</v>
      </c>
      <c r="L372" s="94"/>
    </row>
    <row r="373" spans="2:12" x14ac:dyDescent="0.2">
      <c r="B373" s="82">
        <v>44041</v>
      </c>
      <c r="C373" s="94">
        <v>5307</v>
      </c>
      <c r="D373" s="94" t="s">
        <v>592</v>
      </c>
      <c r="E373" s="83" t="s">
        <v>558</v>
      </c>
      <c r="F373" s="83" t="s">
        <v>543</v>
      </c>
      <c r="G373" s="83" t="s">
        <v>559</v>
      </c>
      <c r="H373" s="83" t="s">
        <v>560</v>
      </c>
      <c r="I373" s="4">
        <v>50</v>
      </c>
      <c r="J373" s="121" t="s">
        <v>3316</v>
      </c>
      <c r="L373" s="94"/>
    </row>
    <row r="374" spans="2:12" x14ac:dyDescent="0.2">
      <c r="B374" s="82">
        <v>44041</v>
      </c>
      <c r="C374" s="94">
        <v>5307</v>
      </c>
      <c r="D374" s="94" t="s">
        <v>592</v>
      </c>
      <c r="E374" s="83" t="s">
        <v>218</v>
      </c>
      <c r="F374" s="83" t="s">
        <v>543</v>
      </c>
      <c r="G374" s="83" t="s">
        <v>561</v>
      </c>
      <c r="H374" s="83" t="s">
        <v>562</v>
      </c>
      <c r="I374" s="4">
        <v>50</v>
      </c>
      <c r="J374" s="121" t="s">
        <v>3316</v>
      </c>
      <c r="L374" s="94"/>
    </row>
    <row r="375" spans="2:12" x14ac:dyDescent="0.2">
      <c r="B375" s="82">
        <v>44041</v>
      </c>
      <c r="C375" s="94">
        <v>5307</v>
      </c>
      <c r="D375" s="94" t="s">
        <v>592</v>
      </c>
      <c r="E375" s="83" t="s">
        <v>219</v>
      </c>
      <c r="F375" s="83" t="s">
        <v>543</v>
      </c>
      <c r="G375" s="83" t="s">
        <v>3191</v>
      </c>
      <c r="H375" s="83" t="s">
        <v>124</v>
      </c>
      <c r="I375" s="4">
        <v>50</v>
      </c>
      <c r="J375" s="121" t="s">
        <v>3316</v>
      </c>
      <c r="L375" s="94"/>
    </row>
    <row r="376" spans="2:12" x14ac:dyDescent="0.2">
      <c r="B376" s="82">
        <v>44041</v>
      </c>
      <c r="C376" s="94">
        <v>5307</v>
      </c>
      <c r="D376" s="94" t="s">
        <v>592</v>
      </c>
      <c r="E376" s="83" t="s">
        <v>254</v>
      </c>
      <c r="F376" s="83" t="s">
        <v>543</v>
      </c>
      <c r="G376" s="83" t="s">
        <v>563</v>
      </c>
      <c r="H376" s="83" t="s">
        <v>406</v>
      </c>
      <c r="I376" s="4">
        <v>50</v>
      </c>
      <c r="J376" s="121" t="s">
        <v>3316</v>
      </c>
      <c r="L376" s="94"/>
    </row>
    <row r="377" spans="2:12" x14ac:dyDescent="0.2">
      <c r="B377" s="82">
        <v>44041</v>
      </c>
      <c r="C377" s="94">
        <v>5307</v>
      </c>
      <c r="D377" s="94" t="s">
        <v>592</v>
      </c>
      <c r="E377" s="83" t="s">
        <v>101</v>
      </c>
      <c r="F377" s="83" t="s">
        <v>543</v>
      </c>
      <c r="G377" s="83" t="s">
        <v>564</v>
      </c>
      <c r="H377" s="83" t="s">
        <v>103</v>
      </c>
      <c r="I377" s="4">
        <v>50</v>
      </c>
      <c r="J377" s="121" t="s">
        <v>3316</v>
      </c>
      <c r="L377" s="94"/>
    </row>
    <row r="378" spans="2:12" x14ac:dyDescent="0.2">
      <c r="B378" s="82">
        <v>44041</v>
      </c>
      <c r="C378" s="94">
        <v>5307</v>
      </c>
      <c r="D378" s="94" t="s">
        <v>592</v>
      </c>
      <c r="E378" s="83" t="s">
        <v>546</v>
      </c>
      <c r="F378" s="83" t="s">
        <v>543</v>
      </c>
      <c r="G378" s="83" t="s">
        <v>565</v>
      </c>
      <c r="H378" s="83" t="s">
        <v>548</v>
      </c>
      <c r="I378" s="4">
        <v>50</v>
      </c>
      <c r="J378" s="121" t="s">
        <v>3316</v>
      </c>
      <c r="L378" s="94"/>
    </row>
    <row r="379" spans="2:12" x14ac:dyDescent="0.2">
      <c r="B379" s="82">
        <v>44041</v>
      </c>
      <c r="C379" s="94">
        <v>5307</v>
      </c>
      <c r="D379" s="94" t="s">
        <v>592</v>
      </c>
      <c r="E379" s="83" t="s">
        <v>552</v>
      </c>
      <c r="F379" s="83" t="s">
        <v>543</v>
      </c>
      <c r="G379" s="83" t="s">
        <v>566</v>
      </c>
      <c r="H379" s="83" t="s">
        <v>554</v>
      </c>
      <c r="I379" s="4">
        <v>50</v>
      </c>
      <c r="J379" s="121" t="s">
        <v>3316</v>
      </c>
      <c r="L379" s="94"/>
    </row>
    <row r="380" spans="2:12" x14ac:dyDescent="0.2">
      <c r="B380" s="82">
        <v>44041</v>
      </c>
      <c r="C380" s="94">
        <v>5307</v>
      </c>
      <c r="D380" s="94" t="s">
        <v>592</v>
      </c>
      <c r="E380" s="83" t="s">
        <v>567</v>
      </c>
      <c r="F380" s="83" t="s">
        <v>543</v>
      </c>
      <c r="G380" s="83" t="s">
        <v>568</v>
      </c>
      <c r="H380" s="83" t="s">
        <v>569</v>
      </c>
      <c r="I380" s="4">
        <v>50</v>
      </c>
      <c r="J380" s="121" t="s">
        <v>3316</v>
      </c>
      <c r="L380" s="94"/>
    </row>
    <row r="381" spans="2:12" x14ac:dyDescent="0.2">
      <c r="B381" s="82">
        <v>44041</v>
      </c>
      <c r="C381" s="94">
        <v>5307</v>
      </c>
      <c r="D381" s="94" t="s">
        <v>592</v>
      </c>
      <c r="E381" s="83" t="s">
        <v>570</v>
      </c>
      <c r="F381" s="83" t="s">
        <v>543</v>
      </c>
      <c r="G381" s="83" t="s">
        <v>571</v>
      </c>
      <c r="H381" s="83" t="s">
        <v>572</v>
      </c>
      <c r="I381" s="4">
        <v>50</v>
      </c>
      <c r="J381" s="121" t="s">
        <v>3316</v>
      </c>
      <c r="L381" s="94"/>
    </row>
    <row r="382" spans="2:12" x14ac:dyDescent="0.2">
      <c r="B382" s="82">
        <v>44041</v>
      </c>
      <c r="C382" s="94">
        <v>5307</v>
      </c>
      <c r="D382" s="94" t="s">
        <v>592</v>
      </c>
      <c r="E382" s="83" t="s">
        <v>573</v>
      </c>
      <c r="F382" s="83" t="s">
        <v>543</v>
      </c>
      <c r="G382" s="83" t="s">
        <v>574</v>
      </c>
      <c r="H382" s="83" t="s">
        <v>575</v>
      </c>
      <c r="I382" s="4">
        <v>50</v>
      </c>
      <c r="J382" s="121" t="s">
        <v>3316</v>
      </c>
      <c r="L382" s="94"/>
    </row>
    <row r="383" spans="2:12" x14ac:dyDescent="0.2">
      <c r="B383" s="82">
        <v>44041</v>
      </c>
      <c r="C383" s="94">
        <v>5307</v>
      </c>
      <c r="D383" s="94" t="s">
        <v>592</v>
      </c>
      <c r="E383" s="83" t="s">
        <v>558</v>
      </c>
      <c r="F383" s="83" t="s">
        <v>543</v>
      </c>
      <c r="G383" s="83" t="s">
        <v>576</v>
      </c>
      <c r="H383" s="83" t="s">
        <v>560</v>
      </c>
      <c r="I383" s="4">
        <v>50</v>
      </c>
      <c r="J383" s="121" t="s">
        <v>3316</v>
      </c>
      <c r="L383" s="94"/>
    </row>
    <row r="384" spans="2:12" x14ac:dyDescent="0.2">
      <c r="B384" s="82">
        <v>44041</v>
      </c>
      <c r="C384" s="94">
        <v>5307</v>
      </c>
      <c r="D384" s="94" t="s">
        <v>592</v>
      </c>
      <c r="E384" s="83" t="s">
        <v>570</v>
      </c>
      <c r="F384" s="83" t="s">
        <v>543</v>
      </c>
      <c r="G384" s="83" t="s">
        <v>577</v>
      </c>
      <c r="H384" s="83" t="s">
        <v>572</v>
      </c>
      <c r="I384" s="4">
        <v>50</v>
      </c>
      <c r="J384" s="121" t="s">
        <v>3316</v>
      </c>
      <c r="L384" s="94"/>
    </row>
    <row r="385" spans="2:12" x14ac:dyDescent="0.2">
      <c r="B385" s="82">
        <v>44041</v>
      </c>
      <c r="C385" s="94">
        <v>5307</v>
      </c>
      <c r="D385" s="94" t="s">
        <v>592</v>
      </c>
      <c r="E385" s="83" t="s">
        <v>219</v>
      </c>
      <c r="F385" s="83" t="s">
        <v>543</v>
      </c>
      <c r="G385" s="83" t="s">
        <v>578</v>
      </c>
      <c r="H385" s="83" t="s">
        <v>124</v>
      </c>
      <c r="I385" s="4">
        <v>50</v>
      </c>
      <c r="J385" s="121" t="s">
        <v>3316</v>
      </c>
      <c r="L385" s="94"/>
    </row>
    <row r="386" spans="2:12" x14ac:dyDescent="0.2">
      <c r="B386" s="82">
        <v>44041</v>
      </c>
      <c r="C386" s="94">
        <v>5307</v>
      </c>
      <c r="D386" s="94" t="s">
        <v>592</v>
      </c>
      <c r="E386" s="83" t="s">
        <v>218</v>
      </c>
      <c r="F386" s="83" t="s">
        <v>543</v>
      </c>
      <c r="G386" s="83" t="s">
        <v>579</v>
      </c>
      <c r="H386" s="83" t="s">
        <v>562</v>
      </c>
      <c r="I386" s="4">
        <v>50</v>
      </c>
      <c r="J386" s="121" t="s">
        <v>3316</v>
      </c>
      <c r="L386" s="94"/>
    </row>
    <row r="387" spans="2:12" x14ac:dyDescent="0.2">
      <c r="B387" s="82">
        <v>44048</v>
      </c>
      <c r="C387" s="94">
        <v>5501</v>
      </c>
      <c r="D387" s="94" t="s">
        <v>592</v>
      </c>
      <c r="E387" s="83" t="s">
        <v>528</v>
      </c>
      <c r="F387" s="83" t="s">
        <v>529</v>
      </c>
      <c r="G387" s="83" t="s">
        <v>580</v>
      </c>
      <c r="H387" s="83" t="s">
        <v>581</v>
      </c>
      <c r="I387" s="4">
        <v>2600</v>
      </c>
      <c r="J387" s="121" t="s">
        <v>3316</v>
      </c>
      <c r="L387" s="94"/>
    </row>
    <row r="388" spans="2:12" x14ac:dyDescent="0.2">
      <c r="B388" s="82">
        <v>44063</v>
      </c>
      <c r="C388" s="94">
        <v>5308</v>
      </c>
      <c r="D388" s="94" t="s">
        <v>592</v>
      </c>
      <c r="E388" s="83" t="s">
        <v>233</v>
      </c>
      <c r="F388" s="83" t="s">
        <v>582</v>
      </c>
      <c r="G388" s="83" t="s">
        <v>583</v>
      </c>
      <c r="H388" s="83" t="s">
        <v>584</v>
      </c>
      <c r="I388" s="4">
        <v>150</v>
      </c>
      <c r="J388" s="121" t="s">
        <v>3316</v>
      </c>
      <c r="L388" s="94"/>
    </row>
    <row r="389" spans="2:12" x14ac:dyDescent="0.2">
      <c r="B389" s="82">
        <v>44063</v>
      </c>
      <c r="C389" s="94">
        <v>5308</v>
      </c>
      <c r="D389" s="94" t="s">
        <v>592</v>
      </c>
      <c r="E389" s="83" t="s">
        <v>233</v>
      </c>
      <c r="F389" s="83" t="s">
        <v>582</v>
      </c>
      <c r="G389" s="83" t="s">
        <v>585</v>
      </c>
      <c r="H389" s="83" t="s">
        <v>584</v>
      </c>
      <c r="I389" s="4">
        <v>150</v>
      </c>
      <c r="J389" s="121" t="s">
        <v>3316</v>
      </c>
      <c r="L389" s="94"/>
    </row>
    <row r="390" spans="2:12" x14ac:dyDescent="0.2">
      <c r="B390" s="82">
        <v>44064</v>
      </c>
      <c r="C390" s="94">
        <v>5308</v>
      </c>
      <c r="D390" s="94" t="s">
        <v>592</v>
      </c>
      <c r="E390" s="83" t="s">
        <v>586</v>
      </c>
      <c r="F390" s="83" t="s">
        <v>582</v>
      </c>
      <c r="G390" s="83" t="s">
        <v>587</v>
      </c>
      <c r="H390" s="83" t="s">
        <v>588</v>
      </c>
      <c r="I390" s="4">
        <v>150</v>
      </c>
      <c r="J390" s="121" t="s">
        <v>3316</v>
      </c>
      <c r="L390" s="94"/>
    </row>
    <row r="391" spans="2:12" x14ac:dyDescent="0.2">
      <c r="B391" s="82">
        <v>44064</v>
      </c>
      <c r="C391" s="94">
        <v>5308</v>
      </c>
      <c r="D391" s="94" t="s">
        <v>592</v>
      </c>
      <c r="E391" s="83" t="s">
        <v>586</v>
      </c>
      <c r="F391" s="83" t="s">
        <v>582</v>
      </c>
      <c r="G391" s="83" t="s">
        <v>589</v>
      </c>
      <c r="H391" s="83" t="s">
        <v>588</v>
      </c>
      <c r="I391" s="4">
        <v>150</v>
      </c>
      <c r="J391" s="121" t="s">
        <v>3316</v>
      </c>
      <c r="L391" s="94"/>
    </row>
    <row r="392" spans="2:12" x14ac:dyDescent="0.2">
      <c r="B392" s="82">
        <v>44041</v>
      </c>
      <c r="C392" s="94">
        <v>5307</v>
      </c>
      <c r="D392" s="94" t="s">
        <v>592</v>
      </c>
      <c r="E392" s="83" t="s">
        <v>94</v>
      </c>
      <c r="F392" s="83" t="s">
        <v>3189</v>
      </c>
      <c r="G392" s="83" t="s">
        <v>91</v>
      </c>
      <c r="H392" s="83" t="s">
        <v>92</v>
      </c>
      <c r="I392" s="4">
        <v>80</v>
      </c>
      <c r="J392" s="121" t="s">
        <v>3316</v>
      </c>
    </row>
    <row r="393" spans="2:12" x14ac:dyDescent="0.2">
      <c r="B393" s="82">
        <v>44041</v>
      </c>
      <c r="C393" s="94">
        <v>5307</v>
      </c>
      <c r="D393" s="94" t="s">
        <v>592</v>
      </c>
      <c r="E393" s="83" t="s">
        <v>87</v>
      </c>
      <c r="F393" s="83" t="s">
        <v>3189</v>
      </c>
      <c r="G393" s="83" t="s">
        <v>93</v>
      </c>
      <c r="H393" s="83" t="s">
        <v>90</v>
      </c>
      <c r="I393" s="4">
        <v>80</v>
      </c>
      <c r="J393" s="121" t="s">
        <v>3316</v>
      </c>
    </row>
    <row r="394" spans="2:12" x14ac:dyDescent="0.2">
      <c r="B394" s="82">
        <v>44041</v>
      </c>
      <c r="C394" s="94">
        <v>5307</v>
      </c>
      <c r="D394" s="94" t="s">
        <v>592</v>
      </c>
      <c r="E394" s="83" t="s">
        <v>94</v>
      </c>
      <c r="F394" s="83" t="s">
        <v>3190</v>
      </c>
      <c r="G394" s="83" t="s">
        <v>95</v>
      </c>
      <c r="H394" s="83" t="s">
        <v>92</v>
      </c>
      <c r="I394" s="4">
        <v>80</v>
      </c>
      <c r="J394" s="121" t="s">
        <v>3316</v>
      </c>
    </row>
    <row r="395" spans="2:12" x14ac:dyDescent="0.2">
      <c r="B395" s="82">
        <v>44041</v>
      </c>
      <c r="C395" s="94">
        <v>5307</v>
      </c>
      <c r="D395" s="94" t="s">
        <v>592</v>
      </c>
      <c r="E395" s="83" t="s">
        <v>87</v>
      </c>
      <c r="F395" s="83" t="s">
        <v>3190</v>
      </c>
      <c r="G395" s="83" t="s">
        <v>96</v>
      </c>
      <c r="H395" s="83" t="s">
        <v>90</v>
      </c>
      <c r="I395" s="4">
        <v>80</v>
      </c>
      <c r="J395" s="121" t="s">
        <v>3316</v>
      </c>
    </row>
    <row r="396" spans="2:12" x14ac:dyDescent="0.2">
      <c r="B396" s="82">
        <v>44041</v>
      </c>
      <c r="C396" s="94">
        <v>5307</v>
      </c>
      <c r="D396" s="94" t="s">
        <v>592</v>
      </c>
      <c r="E396" s="83" t="s">
        <v>94</v>
      </c>
      <c r="F396" s="83" t="s">
        <v>3190</v>
      </c>
      <c r="G396" s="83" t="s">
        <v>97</v>
      </c>
      <c r="H396" s="83" t="s">
        <v>92</v>
      </c>
      <c r="I396" s="4">
        <v>80</v>
      </c>
      <c r="J396" s="121" t="s">
        <v>3316</v>
      </c>
    </row>
    <row r="397" spans="2:12" x14ac:dyDescent="0.2">
      <c r="B397" s="82">
        <v>44034</v>
      </c>
      <c r="C397" s="94">
        <v>5307</v>
      </c>
      <c r="D397" s="94" t="s">
        <v>592</v>
      </c>
      <c r="E397" s="83" t="s">
        <v>87</v>
      </c>
      <c r="F397" s="83" t="s">
        <v>3190</v>
      </c>
      <c r="G397" s="83" t="s">
        <v>125</v>
      </c>
      <c r="H397" s="83" t="s">
        <v>90</v>
      </c>
      <c r="I397" s="4">
        <v>80</v>
      </c>
      <c r="J397" s="121" t="s">
        <v>3316</v>
      </c>
    </row>
    <row r="398" spans="2:12" x14ac:dyDescent="0.2">
      <c r="C398" s="94"/>
      <c r="D398" s="94"/>
      <c r="J398" s="121"/>
    </row>
    <row r="399" spans="2:12" s="100" customFormat="1" x14ac:dyDescent="0.2">
      <c r="B399" s="98">
        <v>44259</v>
      </c>
      <c r="C399" s="99">
        <v>5501</v>
      </c>
      <c r="D399" s="99" t="s">
        <v>592</v>
      </c>
      <c r="E399" s="100" t="s">
        <v>528</v>
      </c>
      <c r="F399" s="100" t="s">
        <v>3391</v>
      </c>
      <c r="G399" s="100" t="s">
        <v>3392</v>
      </c>
      <c r="H399" s="100" t="s">
        <v>3393</v>
      </c>
      <c r="I399" s="101">
        <v>1500</v>
      </c>
      <c r="J399" s="126" t="s">
        <v>3335</v>
      </c>
    </row>
    <row r="400" spans="2:12" s="100" customFormat="1" x14ac:dyDescent="0.2">
      <c r="B400" s="98">
        <v>44265</v>
      </c>
      <c r="C400" s="99">
        <v>5308</v>
      </c>
      <c r="D400" s="99" t="s">
        <v>592</v>
      </c>
      <c r="E400" s="100" t="s">
        <v>3396</v>
      </c>
      <c r="F400" s="100" t="s">
        <v>3397</v>
      </c>
      <c r="G400" s="100" t="s">
        <v>3394</v>
      </c>
      <c r="H400" s="100" t="s">
        <v>3395</v>
      </c>
      <c r="I400" s="101">
        <v>300</v>
      </c>
      <c r="J400" s="126" t="s">
        <v>3335</v>
      </c>
    </row>
    <row r="401" spans="2:12" s="100" customFormat="1" x14ac:dyDescent="0.2">
      <c r="B401" s="98">
        <v>44267</v>
      </c>
      <c r="C401" s="99">
        <v>5308</v>
      </c>
      <c r="D401" s="99" t="s">
        <v>592</v>
      </c>
      <c r="E401" s="100" t="s">
        <v>116</v>
      </c>
      <c r="F401" s="100" t="s">
        <v>3397</v>
      </c>
      <c r="G401" s="100" t="s">
        <v>3418</v>
      </c>
      <c r="H401" s="100" t="s">
        <v>3419</v>
      </c>
      <c r="I401" s="101">
        <v>300</v>
      </c>
      <c r="J401" s="126" t="s">
        <v>3335</v>
      </c>
    </row>
    <row r="402" spans="2:12" x14ac:dyDescent="0.2">
      <c r="C402" s="94"/>
      <c r="D402" s="94"/>
      <c r="L402" s="94"/>
    </row>
    <row r="403" spans="2:12" ht="13.5" x14ac:dyDescent="0.25">
      <c r="H403" s="94" t="s">
        <v>628</v>
      </c>
      <c r="I403" s="25">
        <f>SUM(I362:I402)</f>
        <v>11082.32</v>
      </c>
      <c r="J403" s="125"/>
      <c r="K403" s="108"/>
    </row>
    <row r="404" spans="2:12" x14ac:dyDescent="0.2">
      <c r="H404" s="94" t="s">
        <v>629</v>
      </c>
      <c r="I404" s="4">
        <f>I359-I403</f>
        <v>7917.68</v>
      </c>
    </row>
    <row r="405" spans="2:12" x14ac:dyDescent="0.2">
      <c r="B405" s="96"/>
      <c r="C405" s="103"/>
      <c r="D405" s="90"/>
      <c r="E405" s="90"/>
      <c r="F405" s="90"/>
      <c r="G405" s="90"/>
      <c r="H405" s="90"/>
      <c r="I405" s="24"/>
    </row>
    <row r="406" spans="2:12" x14ac:dyDescent="0.2">
      <c r="C406" s="94"/>
      <c r="D406" s="83"/>
    </row>
    <row r="407" spans="2:12" ht="30.75" customHeight="1" x14ac:dyDescent="0.2">
      <c r="B407" s="89" t="s">
        <v>632</v>
      </c>
      <c r="C407" s="266" t="s">
        <v>646</v>
      </c>
      <c r="D407" s="266"/>
      <c r="E407" s="266"/>
      <c r="F407" s="266"/>
      <c r="G407" s="90"/>
      <c r="H407" s="91" t="s">
        <v>624</v>
      </c>
      <c r="I407" s="13">
        <v>65400</v>
      </c>
    </row>
    <row r="408" spans="2:12" x14ac:dyDescent="0.2">
      <c r="C408" s="94"/>
      <c r="D408" s="83"/>
    </row>
    <row r="409" spans="2:12" x14ac:dyDescent="0.2">
      <c r="B409" s="92" t="s">
        <v>9</v>
      </c>
      <c r="C409" s="92" t="s">
        <v>618</v>
      </c>
      <c r="D409" s="92" t="s">
        <v>619</v>
      </c>
      <c r="E409" s="93" t="s">
        <v>10</v>
      </c>
      <c r="F409" s="93" t="s">
        <v>11</v>
      </c>
      <c r="G409" s="93" t="s">
        <v>12</v>
      </c>
      <c r="H409" s="93" t="s">
        <v>13</v>
      </c>
      <c r="I409" s="23" t="s">
        <v>620</v>
      </c>
    </row>
    <row r="410" spans="2:12" x14ac:dyDescent="0.2">
      <c r="B410" s="82">
        <v>43999</v>
      </c>
      <c r="C410" s="109">
        <v>5603</v>
      </c>
      <c r="D410" s="94" t="s">
        <v>612</v>
      </c>
      <c r="E410" s="83" t="s">
        <v>593</v>
      </c>
      <c r="F410" s="83" t="s">
        <v>594</v>
      </c>
      <c r="G410" s="83" t="s">
        <v>595</v>
      </c>
      <c r="H410" s="83" t="s">
        <v>596</v>
      </c>
      <c r="I410" s="4">
        <v>46282.2</v>
      </c>
      <c r="J410" s="121" t="s">
        <v>3316</v>
      </c>
    </row>
    <row r="411" spans="2:12" x14ac:dyDescent="0.2">
      <c r="B411" s="82">
        <v>44004</v>
      </c>
      <c r="C411" s="94">
        <v>5308</v>
      </c>
      <c r="D411" s="94" t="s">
        <v>613</v>
      </c>
      <c r="E411" s="83" t="s">
        <v>597</v>
      </c>
      <c r="F411" s="83" t="s">
        <v>598</v>
      </c>
      <c r="G411" s="83" t="s">
        <v>599</v>
      </c>
      <c r="H411" s="83" t="s">
        <v>600</v>
      </c>
      <c r="I411" s="4">
        <v>1750</v>
      </c>
      <c r="J411" s="121" t="s">
        <v>3316</v>
      </c>
    </row>
    <row r="412" spans="2:12" x14ac:dyDescent="0.2">
      <c r="B412" s="82">
        <v>44004</v>
      </c>
      <c r="C412" s="94">
        <v>5308</v>
      </c>
      <c r="D412" s="94" t="s">
        <v>613</v>
      </c>
      <c r="E412" s="83" t="s">
        <v>601</v>
      </c>
      <c r="F412" s="83" t="s">
        <v>602</v>
      </c>
      <c r="G412" s="83" t="s">
        <v>603</v>
      </c>
      <c r="H412" s="83" t="s">
        <v>604</v>
      </c>
      <c r="I412" s="4">
        <v>1500</v>
      </c>
      <c r="J412" s="121" t="s">
        <v>3316</v>
      </c>
    </row>
    <row r="413" spans="2:12" x14ac:dyDescent="0.2">
      <c r="B413" s="82">
        <v>44004</v>
      </c>
      <c r="C413" s="94">
        <v>5308</v>
      </c>
      <c r="D413" s="94" t="s">
        <v>614</v>
      </c>
      <c r="E413" s="83" t="s">
        <v>601</v>
      </c>
      <c r="F413" s="83" t="s">
        <v>605</v>
      </c>
      <c r="G413" s="83" t="s">
        <v>606</v>
      </c>
      <c r="H413" s="83" t="s">
        <v>607</v>
      </c>
      <c r="I413" s="4">
        <v>2250</v>
      </c>
      <c r="J413" s="121" t="s">
        <v>3316</v>
      </c>
    </row>
    <row r="414" spans="2:12" x14ac:dyDescent="0.2">
      <c r="B414" s="82">
        <v>44004</v>
      </c>
      <c r="C414" s="94">
        <v>5308</v>
      </c>
      <c r="D414" s="94" t="s">
        <v>614</v>
      </c>
      <c r="E414" s="83" t="s">
        <v>608</v>
      </c>
      <c r="F414" s="83" t="s">
        <v>609</v>
      </c>
      <c r="G414" s="83" t="s">
        <v>610</v>
      </c>
      <c r="H414" s="83" t="s">
        <v>611</v>
      </c>
      <c r="I414" s="4">
        <v>2250</v>
      </c>
      <c r="J414" s="121" t="s">
        <v>3316</v>
      </c>
    </row>
    <row r="415" spans="2:12" x14ac:dyDescent="0.2">
      <c r="C415" s="94"/>
      <c r="D415" s="94"/>
      <c r="J415" s="122"/>
    </row>
    <row r="416" spans="2:12" x14ac:dyDescent="0.2">
      <c r="B416" s="82">
        <v>44175</v>
      </c>
      <c r="C416" s="94">
        <v>5308</v>
      </c>
      <c r="D416" s="94" t="s">
        <v>3309</v>
      </c>
      <c r="E416" s="83" t="s">
        <v>3310</v>
      </c>
      <c r="F416" s="83" t="s">
        <v>3311</v>
      </c>
      <c r="G416" s="83" t="s">
        <v>3312</v>
      </c>
      <c r="H416" s="83" t="s">
        <v>3313</v>
      </c>
      <c r="I416" s="4">
        <v>500</v>
      </c>
      <c r="J416" s="121" t="s">
        <v>3317</v>
      </c>
    </row>
    <row r="417" spans="1:20" x14ac:dyDescent="0.2">
      <c r="C417" s="94"/>
      <c r="D417" s="94"/>
      <c r="J417" s="121"/>
    </row>
    <row r="418" spans="1:20" s="100" customFormat="1" x14ac:dyDescent="0.2">
      <c r="B418" s="139">
        <v>44201</v>
      </c>
      <c r="C418" s="140">
        <v>5308</v>
      </c>
      <c r="D418" s="140" t="s">
        <v>3309</v>
      </c>
      <c r="E418" s="141" t="s">
        <v>3400</v>
      </c>
      <c r="F418" s="141" t="s">
        <v>3410</v>
      </c>
      <c r="G418" s="141" t="s">
        <v>3412</v>
      </c>
      <c r="H418" s="141" t="s">
        <v>3411</v>
      </c>
      <c r="I418" s="142">
        <v>197.86</v>
      </c>
      <c r="J418" s="143" t="s">
        <v>3335</v>
      </c>
    </row>
    <row r="419" spans="1:20" s="100" customFormat="1" x14ac:dyDescent="0.2">
      <c r="B419" s="98">
        <v>44228</v>
      </c>
      <c r="C419" s="99">
        <v>5308</v>
      </c>
      <c r="D419" s="99" t="s">
        <v>3309</v>
      </c>
      <c r="E419" s="100" t="s">
        <v>3399</v>
      </c>
      <c r="F419" s="100" t="s">
        <v>3407</v>
      </c>
      <c r="G419" s="100" t="s">
        <v>3408</v>
      </c>
      <c r="H419" s="100" t="s">
        <v>3409</v>
      </c>
      <c r="I419" s="101">
        <v>449.78</v>
      </c>
      <c r="J419" s="130" t="s">
        <v>3335</v>
      </c>
    </row>
    <row r="420" spans="1:20" s="100" customFormat="1" x14ac:dyDescent="0.2">
      <c r="B420" s="98">
        <v>44251</v>
      </c>
      <c r="C420" s="99">
        <v>5308</v>
      </c>
      <c r="D420" s="99" t="s">
        <v>3309</v>
      </c>
      <c r="E420" s="100" t="s">
        <v>3398</v>
      </c>
      <c r="F420" s="100" t="s">
        <v>3405</v>
      </c>
      <c r="G420" s="100" t="s">
        <v>3404</v>
      </c>
      <c r="H420" s="100" t="s">
        <v>3406</v>
      </c>
      <c r="I420" s="101">
        <v>949.5</v>
      </c>
      <c r="J420" s="130" t="s">
        <v>3335</v>
      </c>
    </row>
    <row r="421" spans="1:20" s="100" customFormat="1" x14ac:dyDescent="0.2">
      <c r="B421" s="98">
        <v>44251</v>
      </c>
      <c r="C421" s="99">
        <v>5308</v>
      </c>
      <c r="D421" s="99" t="s">
        <v>3309</v>
      </c>
      <c r="E421" s="100" t="s">
        <v>3399</v>
      </c>
      <c r="F421" s="100" t="s">
        <v>3403</v>
      </c>
      <c r="G421" s="100" t="s">
        <v>3401</v>
      </c>
      <c r="H421" s="100" t="s">
        <v>3402</v>
      </c>
      <c r="I421" s="101">
        <v>158.77000000000001</v>
      </c>
      <c r="J421" s="130" t="s">
        <v>3335</v>
      </c>
    </row>
    <row r="422" spans="1:20" ht="13.5" x14ac:dyDescent="0.25">
      <c r="B422" s="98"/>
      <c r="C422" s="99"/>
      <c r="D422" s="99"/>
      <c r="E422" s="100"/>
      <c r="F422" s="100"/>
      <c r="G422" s="100"/>
      <c r="H422" s="100"/>
      <c r="I422" s="101"/>
      <c r="J422" s="138"/>
    </row>
    <row r="423" spans="1:20" x14ac:dyDescent="0.2">
      <c r="H423" s="94" t="s">
        <v>628</v>
      </c>
      <c r="I423" s="25">
        <f>SUM(I410:I422)</f>
        <v>56288.109999999993</v>
      </c>
    </row>
    <row r="424" spans="1:20" x14ac:dyDescent="0.2">
      <c r="H424" s="94" t="s">
        <v>629</v>
      </c>
      <c r="I424" s="4">
        <f>I407-I423</f>
        <v>9111.8900000000067</v>
      </c>
    </row>
    <row r="425" spans="1:20" x14ac:dyDescent="0.2">
      <c r="B425" s="96"/>
      <c r="C425" s="103"/>
      <c r="D425" s="90"/>
      <c r="E425" s="90"/>
      <c r="F425" s="90"/>
      <c r="G425" s="90"/>
      <c r="H425" s="90"/>
      <c r="I425" s="24"/>
    </row>
    <row r="426" spans="1:20" x14ac:dyDescent="0.2">
      <c r="C426" s="94"/>
      <c r="D426" s="83"/>
    </row>
    <row r="427" spans="1:20" x14ac:dyDescent="0.2">
      <c r="C427" s="94"/>
      <c r="D427" s="94"/>
      <c r="H427" s="83" t="s">
        <v>647</v>
      </c>
      <c r="I427" s="4">
        <f>I11+I14+I17+I47+I54+I56+I89+I145+I156+I286+I310+I359+I407</f>
        <v>808942</v>
      </c>
    </row>
    <row r="428" spans="1:20" x14ac:dyDescent="0.2">
      <c r="C428" s="94"/>
      <c r="D428" s="94"/>
      <c r="H428" s="110" t="s">
        <v>649</v>
      </c>
      <c r="I428" s="111">
        <f>I41+I83+I141+I152+I280+I353+I403+I423+I51+I307</f>
        <v>503580.82</v>
      </c>
    </row>
    <row r="429" spans="1:20" x14ac:dyDescent="0.2">
      <c r="C429" s="94"/>
      <c r="D429" s="94"/>
      <c r="H429" s="112" t="s">
        <v>648</v>
      </c>
      <c r="I429" s="33">
        <f>I427-I428</f>
        <v>305361.18</v>
      </c>
    </row>
    <row r="430" spans="1:20" x14ac:dyDescent="0.2">
      <c r="C430" s="94"/>
      <c r="D430" s="94"/>
      <c r="H430" s="83" t="s">
        <v>650</v>
      </c>
      <c r="I430" s="4">
        <f>I11+I14+I42+I52+I54+I84+I142+I153+I281+I354+I404+I424+I308</f>
        <v>305361.18000000005</v>
      </c>
    </row>
    <row r="431" spans="1:20" ht="15" x14ac:dyDescent="0.25">
      <c r="A431" s="113"/>
      <c r="B431" s="114"/>
      <c r="C431" s="114"/>
      <c r="D431" s="114"/>
      <c r="E431" s="113"/>
      <c r="F431" s="113"/>
      <c r="G431" s="113"/>
      <c r="H431" s="113"/>
      <c r="I431" s="29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</row>
    <row r="432" spans="1:20" x14ac:dyDescent="0.2">
      <c r="H432" s="83" t="s">
        <v>3314</v>
      </c>
      <c r="I432" s="4">
        <v>331647.05</v>
      </c>
      <c r="J432" s="121" t="s">
        <v>3316</v>
      </c>
    </row>
    <row r="433" spans="8:10" x14ac:dyDescent="0.2">
      <c r="H433" s="83" t="s">
        <v>3315</v>
      </c>
      <c r="I433" s="4">
        <v>68204.060000000056</v>
      </c>
      <c r="J433" s="121" t="s">
        <v>3317</v>
      </c>
    </row>
    <row r="434" spans="8:10" x14ac:dyDescent="0.2">
      <c r="H434" s="117" t="s">
        <v>3334</v>
      </c>
      <c r="I434" s="118">
        <f>I428-I432-I433</f>
        <v>103729.70999999996</v>
      </c>
      <c r="J434" s="126" t="s">
        <v>3335</v>
      </c>
    </row>
    <row r="435" spans="8:10" x14ac:dyDescent="0.2">
      <c r="H435" s="83" t="s">
        <v>628</v>
      </c>
      <c r="I435" s="4">
        <f>I432+I433+I434</f>
        <v>503580.82</v>
      </c>
    </row>
    <row r="437" spans="8:10" x14ac:dyDescent="0.2">
      <c r="H437" s="83" t="s">
        <v>651</v>
      </c>
      <c r="I437" s="4">
        <f>I428-I435</f>
        <v>0</v>
      </c>
    </row>
  </sheetData>
  <autoFilter ref="B8:K409" xr:uid="{00000000-0009-0000-0000-000003000000}"/>
  <mergeCells count="21">
    <mergeCell ref="C359:F359"/>
    <mergeCell ref="C407:F407"/>
    <mergeCell ref="C156:F156"/>
    <mergeCell ref="B284:C284"/>
    <mergeCell ref="D284:I284"/>
    <mergeCell ref="C286:F286"/>
    <mergeCell ref="C310:F310"/>
    <mergeCell ref="B357:C357"/>
    <mergeCell ref="D357:I357"/>
    <mergeCell ref="C145:F145"/>
    <mergeCell ref="B9:C9"/>
    <mergeCell ref="C11:F11"/>
    <mergeCell ref="C14:F14"/>
    <mergeCell ref="C17:F17"/>
    <mergeCell ref="B45:C45"/>
    <mergeCell ref="C47:F47"/>
    <mergeCell ref="C54:F54"/>
    <mergeCell ref="C56:F56"/>
    <mergeCell ref="B87:C87"/>
    <mergeCell ref="D87:I87"/>
    <mergeCell ref="C89:F89"/>
  </mergeCells>
  <hyperlinks>
    <hyperlink ref="F421" r:id="rId1" display="javascript:void(0);" xr:uid="{00000000-0004-0000-0300-000000000000}"/>
  </hyperlinks>
  <pageMargins left="0.45" right="0.2" top="0.5" bottom="0.75" header="0.3" footer="0.3"/>
  <headerFooter>
    <oddFooter>&amp;R&amp;"Times New Roman,Italic"ASCC 1.6 Million COVID-19 Funding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16"/>
  <sheetViews>
    <sheetView workbookViewId="0">
      <pane xSplit="1" ySplit="5" topLeftCell="B294" activePane="bottomRight" state="frozen"/>
      <selection pane="topRight" activeCell="E1" sqref="E1"/>
      <selection pane="bottomLeft" activeCell="A6" sqref="A6"/>
      <selection pane="bottomRight" activeCell="B285" sqref="B285:I285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11.85546875" style="3" bestFit="1" customWidth="1"/>
    <col min="11" max="11" width="10.42578125" style="3" bestFit="1" customWidth="1"/>
    <col min="12" max="16384" width="8.85546875" style="3"/>
  </cols>
  <sheetData>
    <row r="1" spans="1:9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9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9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9" s="18" customFormat="1" ht="15.75" x14ac:dyDescent="0.25">
      <c r="A4" s="43" t="s">
        <v>615</v>
      </c>
      <c r="B4" s="17"/>
      <c r="C4" s="17"/>
      <c r="D4" s="17"/>
      <c r="F4" s="53"/>
      <c r="G4" s="58"/>
      <c r="H4" s="58"/>
      <c r="I4" s="19"/>
    </row>
    <row r="5" spans="1:9" s="18" customFormat="1" ht="15.75" x14ac:dyDescent="0.25">
      <c r="A5" s="48" t="s">
        <v>3241</v>
      </c>
      <c r="B5" s="17"/>
      <c r="C5" s="17"/>
      <c r="D5" s="17"/>
      <c r="F5" s="53"/>
      <c r="G5" s="58"/>
      <c r="H5" s="58"/>
      <c r="I5" s="19"/>
    </row>
    <row r="6" spans="1:9" x14ac:dyDescent="0.2">
      <c r="B6" s="50"/>
      <c r="C6" s="50"/>
      <c r="D6" s="50"/>
      <c r="E6" s="52"/>
      <c r="F6" s="57"/>
      <c r="G6" s="51"/>
      <c r="H6" s="51"/>
      <c r="I6" s="35"/>
    </row>
    <row r="7" spans="1:9" s="61" customFormat="1" ht="33.75" customHeight="1" x14ac:dyDescent="0.25">
      <c r="B7" s="270" t="s">
        <v>3242</v>
      </c>
      <c r="C7" s="270"/>
      <c r="D7" s="270"/>
      <c r="E7" s="270"/>
      <c r="F7" s="270"/>
      <c r="G7" s="270"/>
      <c r="H7" s="270"/>
      <c r="I7" s="270"/>
    </row>
    <row r="8" spans="1:9" x14ac:dyDescent="0.2">
      <c r="B8" s="21" t="s">
        <v>9</v>
      </c>
      <c r="C8" s="21" t="s">
        <v>618</v>
      </c>
      <c r="D8" s="21" t="s">
        <v>619</v>
      </c>
      <c r="E8" s="22" t="s">
        <v>10</v>
      </c>
      <c r="F8" s="55" t="s">
        <v>11</v>
      </c>
      <c r="G8" s="22" t="s">
        <v>12</v>
      </c>
      <c r="H8" s="22" t="s">
        <v>13</v>
      </c>
      <c r="I8" s="23" t="s">
        <v>620</v>
      </c>
    </row>
    <row r="9" spans="1:9" s="52" customFormat="1" x14ac:dyDescent="0.2">
      <c r="B9" s="50"/>
      <c r="C9" s="50"/>
      <c r="D9" s="50"/>
      <c r="F9" s="57"/>
      <c r="G9" s="51"/>
      <c r="H9" s="51"/>
      <c r="I9" s="35"/>
    </row>
    <row r="10" spans="1:9" s="52" customFormat="1" x14ac:dyDescent="0.2">
      <c r="B10" s="26"/>
      <c r="C10" s="26"/>
      <c r="D10" s="26"/>
      <c r="E10" s="11"/>
      <c r="F10" s="56"/>
      <c r="G10" s="31"/>
      <c r="H10" s="31"/>
      <c r="I10" s="24"/>
    </row>
    <row r="11" spans="1:9" s="61" customFormat="1" ht="33.75" customHeight="1" x14ac:dyDescent="0.25">
      <c r="B11" s="272" t="s">
        <v>3237</v>
      </c>
      <c r="C11" s="272"/>
      <c r="D11" s="272"/>
      <c r="E11" s="272"/>
      <c r="F11" s="272"/>
      <c r="G11" s="272"/>
      <c r="H11" s="272"/>
      <c r="I11" s="272"/>
    </row>
    <row r="13" spans="1:9" x14ac:dyDescent="0.2">
      <c r="B13" s="21" t="s">
        <v>9</v>
      </c>
      <c r="C13" s="21" t="s">
        <v>618</v>
      </c>
      <c r="D13" s="21" t="s">
        <v>619</v>
      </c>
      <c r="E13" s="22" t="s">
        <v>10</v>
      </c>
      <c r="F13" s="55" t="s">
        <v>11</v>
      </c>
      <c r="G13" s="22" t="s">
        <v>12</v>
      </c>
      <c r="H13" s="22" t="s">
        <v>13</v>
      </c>
      <c r="I13" s="23" t="s">
        <v>620</v>
      </c>
    </row>
    <row r="14" spans="1:9" x14ac:dyDescent="0.2">
      <c r="B14" s="2">
        <v>43994</v>
      </c>
      <c r="C14" s="20">
        <v>5308</v>
      </c>
      <c r="D14" s="20" t="s">
        <v>78</v>
      </c>
      <c r="E14" s="3" t="s">
        <v>30</v>
      </c>
      <c r="F14" s="54" t="s">
        <v>15</v>
      </c>
      <c r="G14" s="20" t="s">
        <v>31</v>
      </c>
      <c r="H14" s="20" t="s">
        <v>32</v>
      </c>
      <c r="I14" s="4">
        <v>985.31</v>
      </c>
    </row>
    <row r="15" spans="1:9" x14ac:dyDescent="0.2">
      <c r="B15" s="2">
        <v>43994</v>
      </c>
      <c r="C15" s="20">
        <v>5308</v>
      </c>
      <c r="D15" s="20" t="s">
        <v>78</v>
      </c>
      <c r="E15" s="3" t="s">
        <v>33</v>
      </c>
      <c r="F15" s="54" t="s">
        <v>15</v>
      </c>
      <c r="G15" s="20" t="s">
        <v>34</v>
      </c>
      <c r="H15" s="20" t="s">
        <v>35</v>
      </c>
      <c r="I15" s="4">
        <v>985.31</v>
      </c>
    </row>
    <row r="16" spans="1:9" x14ac:dyDescent="0.2">
      <c r="B16" s="2">
        <v>43994</v>
      </c>
      <c r="C16" s="20">
        <v>5308</v>
      </c>
      <c r="D16" s="20" t="s">
        <v>78</v>
      </c>
      <c r="E16" s="3" t="s">
        <v>36</v>
      </c>
      <c r="F16" s="54" t="s">
        <v>15</v>
      </c>
      <c r="G16" s="20" t="s">
        <v>37</v>
      </c>
      <c r="H16" s="20" t="s">
        <v>38</v>
      </c>
      <c r="I16" s="4">
        <v>985.31</v>
      </c>
    </row>
    <row r="17" spans="2:13" x14ac:dyDescent="0.2">
      <c r="B17" s="2">
        <v>43994</v>
      </c>
      <c r="C17" s="20">
        <v>5308</v>
      </c>
      <c r="D17" s="20" t="s">
        <v>78</v>
      </c>
      <c r="E17" s="3" t="s">
        <v>39</v>
      </c>
      <c r="F17" s="54" t="s">
        <v>15</v>
      </c>
      <c r="G17" s="20" t="s">
        <v>40</v>
      </c>
      <c r="H17" s="20" t="s">
        <v>41</v>
      </c>
      <c r="I17" s="4">
        <v>985.31</v>
      </c>
    </row>
    <row r="18" spans="2:13" x14ac:dyDescent="0.2">
      <c r="B18" s="2">
        <v>43994</v>
      </c>
      <c r="C18" s="20">
        <v>5308</v>
      </c>
      <c r="D18" s="20" t="s">
        <v>78</v>
      </c>
      <c r="E18" s="3" t="s">
        <v>42</v>
      </c>
      <c r="F18" s="54" t="s">
        <v>15</v>
      </c>
      <c r="G18" s="20" t="s">
        <v>43</v>
      </c>
      <c r="H18" s="20" t="s">
        <v>44</v>
      </c>
      <c r="I18" s="4">
        <v>985.31</v>
      </c>
      <c r="M18" s="34"/>
    </row>
    <row r="19" spans="2:13" x14ac:dyDescent="0.2">
      <c r="B19" s="2">
        <v>43994</v>
      </c>
      <c r="C19" s="20">
        <v>5308</v>
      </c>
      <c r="D19" s="20" t="s">
        <v>78</v>
      </c>
      <c r="E19" s="3" t="s">
        <v>45</v>
      </c>
      <c r="F19" s="54" t="s">
        <v>15</v>
      </c>
      <c r="G19" s="20" t="s">
        <v>46</v>
      </c>
      <c r="H19" s="20" t="s">
        <v>47</v>
      </c>
      <c r="I19" s="4">
        <v>985.31</v>
      </c>
    </row>
    <row r="20" spans="2:13" x14ac:dyDescent="0.2">
      <c r="B20" s="2">
        <v>43997</v>
      </c>
      <c r="C20" s="20">
        <v>5308</v>
      </c>
      <c r="D20" s="20" t="s">
        <v>78</v>
      </c>
      <c r="E20" s="3" t="s">
        <v>14</v>
      </c>
      <c r="F20" s="54" t="s">
        <v>15</v>
      </c>
      <c r="G20" s="20" t="s">
        <v>16</v>
      </c>
      <c r="H20" s="20" t="s">
        <v>17</v>
      </c>
      <c r="I20" s="4">
        <v>985.31</v>
      </c>
    </row>
    <row r="21" spans="2:13" x14ac:dyDescent="0.2">
      <c r="B21" s="2">
        <v>43997</v>
      </c>
      <c r="C21" s="20">
        <v>5308</v>
      </c>
      <c r="D21" s="20" t="s">
        <v>78</v>
      </c>
      <c r="E21" s="3" t="s">
        <v>18</v>
      </c>
      <c r="F21" s="54" t="s">
        <v>15</v>
      </c>
      <c r="G21" s="20" t="s">
        <v>19</v>
      </c>
      <c r="H21" s="20" t="s">
        <v>20</v>
      </c>
      <c r="I21" s="4">
        <v>985.31</v>
      </c>
    </row>
    <row r="22" spans="2:13" x14ac:dyDescent="0.2">
      <c r="B22" s="2">
        <v>43997</v>
      </c>
      <c r="C22" s="20">
        <v>5308</v>
      </c>
      <c r="D22" s="20" t="s">
        <v>78</v>
      </c>
      <c r="E22" s="3" t="s">
        <v>21</v>
      </c>
      <c r="F22" s="54" t="s">
        <v>15</v>
      </c>
      <c r="G22" s="20" t="s">
        <v>22</v>
      </c>
      <c r="H22" s="20" t="s">
        <v>23</v>
      </c>
      <c r="I22" s="4">
        <v>985.31</v>
      </c>
    </row>
    <row r="23" spans="2:13" x14ac:dyDescent="0.2">
      <c r="B23" s="2">
        <v>43997</v>
      </c>
      <c r="C23" s="20">
        <v>5308</v>
      </c>
      <c r="D23" s="20" t="s">
        <v>78</v>
      </c>
      <c r="E23" s="3" t="s">
        <v>24</v>
      </c>
      <c r="F23" s="54" t="s">
        <v>15</v>
      </c>
      <c r="G23" s="20" t="s">
        <v>25</v>
      </c>
      <c r="H23" s="20" t="s">
        <v>26</v>
      </c>
      <c r="I23" s="4">
        <v>985.31</v>
      </c>
    </row>
    <row r="24" spans="2:13" x14ac:dyDescent="0.2">
      <c r="B24" s="2">
        <v>43997</v>
      </c>
      <c r="C24" s="20">
        <v>5308</v>
      </c>
      <c r="D24" s="20" t="s">
        <v>78</v>
      </c>
      <c r="E24" s="3" t="s">
        <v>27</v>
      </c>
      <c r="F24" s="54" t="s">
        <v>15</v>
      </c>
      <c r="G24" s="20" t="s">
        <v>28</v>
      </c>
      <c r="H24" s="20" t="s">
        <v>29</v>
      </c>
      <c r="I24" s="4">
        <v>985.31</v>
      </c>
    </row>
    <row r="25" spans="2:13" x14ac:dyDescent="0.2">
      <c r="B25" s="2">
        <v>43998</v>
      </c>
      <c r="C25" s="20">
        <v>5308</v>
      </c>
      <c r="D25" s="20" t="s">
        <v>78</v>
      </c>
      <c r="E25" s="3" t="s">
        <v>48</v>
      </c>
      <c r="F25" s="54" t="s">
        <v>15</v>
      </c>
      <c r="G25" s="20" t="s">
        <v>49</v>
      </c>
      <c r="H25" s="20" t="s">
        <v>50</v>
      </c>
      <c r="I25" s="4">
        <v>985.31</v>
      </c>
    </row>
    <row r="26" spans="2:13" x14ac:dyDescent="0.2">
      <c r="B26" s="2">
        <v>43999</v>
      </c>
      <c r="C26" s="20">
        <v>5308</v>
      </c>
      <c r="D26" s="20" t="s">
        <v>78</v>
      </c>
      <c r="E26" s="3" t="s">
        <v>51</v>
      </c>
      <c r="F26" s="54" t="s">
        <v>15</v>
      </c>
      <c r="G26" s="20" t="s">
        <v>52</v>
      </c>
      <c r="H26" s="20" t="s">
        <v>53</v>
      </c>
      <c r="I26" s="4">
        <v>985.31</v>
      </c>
    </row>
    <row r="27" spans="2:13" x14ac:dyDescent="0.2">
      <c r="B27" s="2">
        <v>43999</v>
      </c>
      <c r="C27" s="20">
        <v>5308</v>
      </c>
      <c r="D27" s="20" t="s">
        <v>78</v>
      </c>
      <c r="E27" s="3" t="s">
        <v>54</v>
      </c>
      <c r="F27" s="54" t="s">
        <v>15</v>
      </c>
      <c r="G27" s="20" t="s">
        <v>55</v>
      </c>
      <c r="H27" s="20" t="s">
        <v>56</v>
      </c>
      <c r="I27" s="4">
        <v>985.31</v>
      </c>
    </row>
    <row r="28" spans="2:13" x14ac:dyDescent="0.2">
      <c r="B28" s="2">
        <v>43999</v>
      </c>
      <c r="C28" s="20">
        <v>5308</v>
      </c>
      <c r="D28" s="20" t="s">
        <v>78</v>
      </c>
      <c r="E28" s="3" t="s">
        <v>57</v>
      </c>
      <c r="F28" s="54" t="s">
        <v>15</v>
      </c>
      <c r="G28" s="20" t="s">
        <v>58</v>
      </c>
      <c r="H28" s="20" t="s">
        <v>59</v>
      </c>
      <c r="I28" s="4">
        <v>985.31</v>
      </c>
    </row>
    <row r="29" spans="2:13" x14ac:dyDescent="0.2">
      <c r="B29" s="2">
        <v>43999</v>
      </c>
      <c r="C29" s="20">
        <v>5308</v>
      </c>
      <c r="D29" s="20" t="s">
        <v>78</v>
      </c>
      <c r="E29" s="3" t="s">
        <v>60</v>
      </c>
      <c r="F29" s="54" t="s">
        <v>15</v>
      </c>
      <c r="G29" s="20" t="s">
        <v>61</v>
      </c>
      <c r="H29" s="20" t="s">
        <v>62</v>
      </c>
      <c r="I29" s="4">
        <v>985.31</v>
      </c>
    </row>
    <row r="30" spans="2:13" x14ac:dyDescent="0.2">
      <c r="B30" s="2">
        <v>44000</v>
      </c>
      <c r="C30" s="20">
        <v>5308</v>
      </c>
      <c r="D30" s="20" t="s">
        <v>78</v>
      </c>
      <c r="E30" s="3" t="s">
        <v>63</v>
      </c>
      <c r="F30" s="54" t="s">
        <v>15</v>
      </c>
      <c r="G30" s="20" t="s">
        <v>64</v>
      </c>
      <c r="H30" s="20" t="s">
        <v>65</v>
      </c>
      <c r="I30" s="4">
        <v>985.31</v>
      </c>
    </row>
    <row r="31" spans="2:13" x14ac:dyDescent="0.2">
      <c r="B31" s="2">
        <v>44001</v>
      </c>
      <c r="C31" s="20">
        <v>5308</v>
      </c>
      <c r="D31" s="20" t="s">
        <v>78</v>
      </c>
      <c r="E31" s="3" t="s">
        <v>66</v>
      </c>
      <c r="F31" s="54" t="s">
        <v>15</v>
      </c>
      <c r="G31" s="20" t="s">
        <v>67</v>
      </c>
      <c r="H31" s="20" t="s">
        <v>68</v>
      </c>
      <c r="I31" s="4">
        <v>985.31</v>
      </c>
    </row>
    <row r="32" spans="2:13" x14ac:dyDescent="0.2">
      <c r="B32" s="2">
        <v>44001</v>
      </c>
      <c r="C32" s="20">
        <v>5308</v>
      </c>
      <c r="D32" s="20" t="s">
        <v>78</v>
      </c>
      <c r="E32" s="3" t="s">
        <v>69</v>
      </c>
      <c r="F32" s="54" t="s">
        <v>15</v>
      </c>
      <c r="G32" s="20" t="s">
        <v>70</v>
      </c>
      <c r="H32" s="20" t="s">
        <v>71</v>
      </c>
      <c r="I32" s="4">
        <v>985.31</v>
      </c>
    </row>
    <row r="33" spans="2:10" x14ac:dyDescent="0.2">
      <c r="B33" s="2">
        <v>44001</v>
      </c>
      <c r="C33" s="20">
        <v>5308</v>
      </c>
      <c r="D33" s="20" t="s">
        <v>78</v>
      </c>
      <c r="E33" s="3" t="s">
        <v>72</v>
      </c>
      <c r="F33" s="54" t="s">
        <v>15</v>
      </c>
      <c r="G33" s="20" t="s">
        <v>73</v>
      </c>
      <c r="H33" s="20" t="s">
        <v>74</v>
      </c>
      <c r="I33" s="4">
        <v>985.31</v>
      </c>
    </row>
    <row r="34" spans="2:10" x14ac:dyDescent="0.2">
      <c r="B34" s="2">
        <v>44001</v>
      </c>
      <c r="C34" s="20">
        <v>5308</v>
      </c>
      <c r="D34" s="20" t="s">
        <v>78</v>
      </c>
      <c r="E34" s="3" t="s">
        <v>75</v>
      </c>
      <c r="F34" s="54" t="s">
        <v>15</v>
      </c>
      <c r="G34" s="20" t="s">
        <v>76</v>
      </c>
      <c r="H34" s="20" t="s">
        <v>77</v>
      </c>
      <c r="I34" s="24">
        <v>985.31</v>
      </c>
    </row>
    <row r="35" spans="2:10" x14ac:dyDescent="0.2">
      <c r="H35" s="20" t="s">
        <v>628</v>
      </c>
      <c r="I35" s="39">
        <f>SUM(I14:I34)</f>
        <v>20691.509999999998</v>
      </c>
      <c r="J35" s="34"/>
    </row>
    <row r="37" spans="2:10" x14ac:dyDescent="0.2">
      <c r="B37" s="26"/>
      <c r="C37" s="26"/>
      <c r="D37" s="26"/>
      <c r="E37" s="11"/>
      <c r="F37" s="56"/>
      <c r="G37" s="31"/>
      <c r="H37" s="31"/>
      <c r="I37" s="24"/>
    </row>
    <row r="38" spans="2:10" s="61" customFormat="1" ht="30.75" customHeight="1" x14ac:dyDescent="0.25">
      <c r="B38" s="270" t="s">
        <v>3238</v>
      </c>
      <c r="C38" s="270"/>
      <c r="D38" s="270"/>
      <c r="E38" s="270"/>
      <c r="F38" s="270"/>
      <c r="G38" s="270"/>
      <c r="H38" s="270"/>
      <c r="I38" s="270"/>
    </row>
    <row r="40" spans="2:10" x14ac:dyDescent="0.2">
      <c r="B40" s="21" t="s">
        <v>9</v>
      </c>
      <c r="C40" s="21" t="s">
        <v>618</v>
      </c>
      <c r="D40" s="21" t="s">
        <v>619</v>
      </c>
      <c r="E40" s="22" t="s">
        <v>10</v>
      </c>
      <c r="F40" s="55" t="s">
        <v>11</v>
      </c>
      <c r="G40" s="22" t="s">
        <v>12</v>
      </c>
      <c r="H40" s="22" t="s">
        <v>13</v>
      </c>
      <c r="I40" s="23" t="s">
        <v>620</v>
      </c>
    </row>
    <row r="41" spans="2:10" x14ac:dyDescent="0.2">
      <c r="B41" s="2">
        <v>44004</v>
      </c>
      <c r="C41" s="20">
        <v>5304</v>
      </c>
      <c r="D41" s="20" t="s">
        <v>86</v>
      </c>
      <c r="E41" s="3" t="s">
        <v>79</v>
      </c>
      <c r="F41" s="54" t="s">
        <v>80</v>
      </c>
      <c r="G41" s="20" t="s">
        <v>81</v>
      </c>
      <c r="H41" s="20" t="s">
        <v>82</v>
      </c>
      <c r="I41" s="4">
        <v>4950</v>
      </c>
      <c r="J41" s="37"/>
    </row>
    <row r="42" spans="2:10" x14ac:dyDescent="0.2">
      <c r="B42" s="2">
        <v>44004</v>
      </c>
      <c r="C42" s="20">
        <v>5304</v>
      </c>
      <c r="D42" s="20" t="s">
        <v>86</v>
      </c>
      <c r="E42" s="3" t="s">
        <v>79</v>
      </c>
      <c r="F42" s="54" t="s">
        <v>83</v>
      </c>
      <c r="G42" s="20" t="s">
        <v>84</v>
      </c>
      <c r="H42" s="20" t="s">
        <v>85</v>
      </c>
      <c r="I42" s="4">
        <v>2211.75</v>
      </c>
      <c r="J42" s="37"/>
    </row>
    <row r="43" spans="2:10" x14ac:dyDescent="0.2">
      <c r="B43" s="2">
        <v>44049</v>
      </c>
      <c r="C43" s="20">
        <v>5308</v>
      </c>
      <c r="D43" s="20" t="s">
        <v>86</v>
      </c>
      <c r="E43" s="3" t="s">
        <v>79</v>
      </c>
      <c r="F43" s="54" t="s">
        <v>469</v>
      </c>
      <c r="G43" s="20" t="s">
        <v>470</v>
      </c>
      <c r="H43" s="20" t="s">
        <v>471</v>
      </c>
      <c r="I43" s="4">
        <v>492.45</v>
      </c>
    </row>
    <row r="44" spans="2:10" x14ac:dyDescent="0.2">
      <c r="B44" s="2">
        <v>44049</v>
      </c>
      <c r="C44" s="20">
        <v>5308</v>
      </c>
      <c r="D44" s="20" t="s">
        <v>86</v>
      </c>
      <c r="E44" s="3" t="s">
        <v>79</v>
      </c>
      <c r="F44" s="54" t="s">
        <v>469</v>
      </c>
      <c r="G44" s="20" t="s">
        <v>472</v>
      </c>
      <c r="H44" s="20" t="s">
        <v>473</v>
      </c>
      <c r="I44" s="4">
        <v>526.91</v>
      </c>
    </row>
    <row r="45" spans="2:10" x14ac:dyDescent="0.2">
      <c r="B45" s="2">
        <v>44049</v>
      </c>
      <c r="C45" s="20">
        <v>5308</v>
      </c>
      <c r="D45" s="20" t="s">
        <v>86</v>
      </c>
      <c r="E45" s="3" t="s">
        <v>79</v>
      </c>
      <c r="F45" s="54" t="s">
        <v>469</v>
      </c>
      <c r="G45" s="20" t="s">
        <v>474</v>
      </c>
      <c r="H45" s="20" t="s">
        <v>475</v>
      </c>
      <c r="I45" s="4">
        <v>1219.32</v>
      </c>
    </row>
    <row r="46" spans="2:10" x14ac:dyDescent="0.2">
      <c r="B46" s="2">
        <v>44049</v>
      </c>
      <c r="C46" s="20">
        <v>5308</v>
      </c>
      <c r="D46" s="20" t="s">
        <v>86</v>
      </c>
      <c r="E46" s="3" t="s">
        <v>79</v>
      </c>
      <c r="F46" s="54" t="s">
        <v>469</v>
      </c>
      <c r="G46" s="20" t="s">
        <v>476</v>
      </c>
      <c r="H46" s="20" t="s">
        <v>477</v>
      </c>
      <c r="I46" s="4">
        <v>1059.55</v>
      </c>
    </row>
    <row r="47" spans="2:10" x14ac:dyDescent="0.2">
      <c r="B47" s="2">
        <v>44049</v>
      </c>
      <c r="C47" s="20">
        <v>5308</v>
      </c>
      <c r="D47" s="20" t="s">
        <v>86</v>
      </c>
      <c r="E47" s="3" t="s">
        <v>79</v>
      </c>
      <c r="F47" s="54" t="s">
        <v>469</v>
      </c>
      <c r="G47" s="20" t="s">
        <v>478</v>
      </c>
      <c r="H47" s="20" t="s">
        <v>479</v>
      </c>
      <c r="I47" s="4">
        <v>225.85</v>
      </c>
    </row>
    <row r="48" spans="2:10" x14ac:dyDescent="0.2">
      <c r="B48" s="2">
        <v>44049</v>
      </c>
      <c r="C48" s="20">
        <v>5308</v>
      </c>
      <c r="D48" s="20" t="s">
        <v>86</v>
      </c>
      <c r="E48" s="3" t="s">
        <v>79</v>
      </c>
      <c r="F48" s="54" t="s">
        <v>469</v>
      </c>
      <c r="G48" s="20" t="s">
        <v>480</v>
      </c>
      <c r="H48" s="20" t="s">
        <v>481</v>
      </c>
      <c r="I48" s="4">
        <v>190.25</v>
      </c>
    </row>
    <row r="49" spans="2:10" x14ac:dyDescent="0.2">
      <c r="B49" s="2">
        <v>44049</v>
      </c>
      <c r="C49" s="20">
        <v>5308</v>
      </c>
      <c r="D49" s="20" t="s">
        <v>86</v>
      </c>
      <c r="E49" s="3" t="s">
        <v>79</v>
      </c>
      <c r="F49" s="54" t="s">
        <v>469</v>
      </c>
      <c r="G49" s="20" t="s">
        <v>482</v>
      </c>
      <c r="H49" s="20" t="s">
        <v>483</v>
      </c>
      <c r="I49" s="4">
        <v>189.25</v>
      </c>
    </row>
    <row r="50" spans="2:10" x14ac:dyDescent="0.2">
      <c r="B50" s="2">
        <v>44049</v>
      </c>
      <c r="C50" s="20">
        <v>5308</v>
      </c>
      <c r="D50" s="20" t="s">
        <v>86</v>
      </c>
      <c r="E50" s="3" t="s">
        <v>79</v>
      </c>
      <c r="F50" s="54" t="s">
        <v>469</v>
      </c>
      <c r="G50" s="20" t="s">
        <v>484</v>
      </c>
      <c r="H50" s="20" t="s">
        <v>485</v>
      </c>
      <c r="I50" s="4">
        <v>191.25</v>
      </c>
    </row>
    <row r="51" spans="2:10" x14ac:dyDescent="0.2">
      <c r="B51" s="2">
        <v>44060</v>
      </c>
      <c r="C51" s="20">
        <v>5308</v>
      </c>
      <c r="D51" s="20" t="s">
        <v>86</v>
      </c>
      <c r="E51" s="3" t="s">
        <v>79</v>
      </c>
      <c r="F51" s="54" t="s">
        <v>469</v>
      </c>
      <c r="G51" s="20" t="s">
        <v>486</v>
      </c>
      <c r="H51" s="20" t="s">
        <v>487</v>
      </c>
      <c r="I51" s="4">
        <v>191.95</v>
      </c>
    </row>
    <row r="52" spans="2:10" x14ac:dyDescent="0.2">
      <c r="B52" s="2">
        <v>44060</v>
      </c>
      <c r="C52" s="20">
        <v>5308</v>
      </c>
      <c r="D52" s="20" t="s">
        <v>86</v>
      </c>
      <c r="E52" s="3" t="s">
        <v>79</v>
      </c>
      <c r="F52" s="54" t="s">
        <v>469</v>
      </c>
      <c r="G52" s="20" t="s">
        <v>488</v>
      </c>
      <c r="H52" s="20" t="s">
        <v>487</v>
      </c>
      <c r="I52" s="4">
        <v>195.92</v>
      </c>
    </row>
    <row r="53" spans="2:10" x14ac:dyDescent="0.2">
      <c r="B53" s="2">
        <v>44060</v>
      </c>
      <c r="C53" s="20">
        <v>5308</v>
      </c>
      <c r="D53" s="20" t="s">
        <v>86</v>
      </c>
      <c r="E53" s="3" t="s">
        <v>79</v>
      </c>
      <c r="F53" s="54" t="s">
        <v>469</v>
      </c>
      <c r="G53" s="20" t="s">
        <v>489</v>
      </c>
      <c r="H53" s="20" t="s">
        <v>487</v>
      </c>
      <c r="I53" s="4">
        <v>964.43</v>
      </c>
    </row>
    <row r="54" spans="2:10" ht="13.5" x14ac:dyDescent="0.25">
      <c r="B54" s="2">
        <v>44104</v>
      </c>
      <c r="C54" s="20">
        <v>5308</v>
      </c>
      <c r="D54" s="20" t="s">
        <v>86</v>
      </c>
      <c r="E54" s="3" t="s">
        <v>79</v>
      </c>
      <c r="F54" s="54" t="s">
        <v>469</v>
      </c>
      <c r="G54" s="20" t="s">
        <v>3207</v>
      </c>
      <c r="I54" s="4">
        <v>825.74</v>
      </c>
      <c r="J54" s="45"/>
    </row>
    <row r="55" spans="2:10" x14ac:dyDescent="0.2">
      <c r="H55" s="41" t="s">
        <v>628</v>
      </c>
      <c r="I55" s="39">
        <f>SUM(I41:I54)</f>
        <v>13434.62</v>
      </c>
    </row>
    <row r="57" spans="2:10" x14ac:dyDescent="0.2">
      <c r="B57" s="26"/>
      <c r="C57" s="26"/>
      <c r="D57" s="26"/>
      <c r="E57" s="11"/>
      <c r="F57" s="56"/>
      <c r="G57" s="31"/>
      <c r="H57" s="31"/>
      <c r="I57" s="24"/>
    </row>
    <row r="58" spans="2:10" s="61" customFormat="1" ht="29.25" customHeight="1" x14ac:dyDescent="0.25">
      <c r="B58" s="271" t="s">
        <v>3226</v>
      </c>
      <c r="C58" s="271"/>
      <c r="D58" s="271"/>
      <c r="E58" s="271"/>
      <c r="F58" s="271"/>
      <c r="G58" s="271"/>
      <c r="H58" s="271"/>
      <c r="I58" s="271"/>
    </row>
    <row r="59" spans="2:10" x14ac:dyDescent="0.2">
      <c r="C59" s="20"/>
      <c r="D59" s="3"/>
    </row>
    <row r="60" spans="2:10" x14ac:dyDescent="0.2">
      <c r="B60" s="21" t="s">
        <v>9</v>
      </c>
      <c r="C60" s="21" t="s">
        <v>618</v>
      </c>
      <c r="D60" s="21" t="s">
        <v>619</v>
      </c>
      <c r="E60" s="22" t="s">
        <v>10</v>
      </c>
      <c r="F60" s="55" t="s">
        <v>11</v>
      </c>
      <c r="G60" s="22" t="s">
        <v>12</v>
      </c>
      <c r="H60" s="22" t="s">
        <v>13</v>
      </c>
      <c r="I60" s="23" t="s">
        <v>620</v>
      </c>
    </row>
    <row r="61" spans="2:10" x14ac:dyDescent="0.2">
      <c r="B61" s="2">
        <v>44057</v>
      </c>
      <c r="C61" s="20">
        <v>5308</v>
      </c>
      <c r="D61" s="20" t="s">
        <v>525</v>
      </c>
      <c r="E61" s="3" t="s">
        <v>641</v>
      </c>
      <c r="F61" s="54" t="s">
        <v>642</v>
      </c>
      <c r="G61" s="20" t="s">
        <v>0</v>
      </c>
      <c r="H61" s="59" t="s">
        <v>3193</v>
      </c>
      <c r="I61" s="4">
        <v>44153.94</v>
      </c>
    </row>
    <row r="62" spans="2:10" x14ac:dyDescent="0.2">
      <c r="B62" s="2">
        <v>44082</v>
      </c>
      <c r="C62" s="20">
        <v>5308</v>
      </c>
      <c r="D62" s="20" t="s">
        <v>525</v>
      </c>
      <c r="E62" s="3" t="s">
        <v>641</v>
      </c>
      <c r="F62" s="54" t="s">
        <v>3192</v>
      </c>
      <c r="G62" s="20" t="s">
        <v>0</v>
      </c>
      <c r="H62" s="59" t="s">
        <v>3193</v>
      </c>
      <c r="I62" s="4">
        <v>5152.38</v>
      </c>
    </row>
    <row r="63" spans="2:10" x14ac:dyDescent="0.2">
      <c r="C63" s="20"/>
      <c r="D63" s="3"/>
      <c r="H63" s="41" t="s">
        <v>628</v>
      </c>
      <c r="I63" s="39">
        <f>I61+I62</f>
        <v>49306.32</v>
      </c>
    </row>
    <row r="65" spans="2:12" x14ac:dyDescent="0.2">
      <c r="B65" s="26"/>
      <c r="C65" s="26"/>
      <c r="D65" s="26"/>
      <c r="E65" s="11"/>
      <c r="F65" s="56"/>
      <c r="G65" s="31"/>
      <c r="H65" s="31"/>
      <c r="I65" s="24"/>
    </row>
    <row r="66" spans="2:12" s="61" customFormat="1" ht="30.75" customHeight="1" x14ac:dyDescent="0.25">
      <c r="B66" s="67" t="s">
        <v>3224</v>
      </c>
      <c r="C66" s="68"/>
      <c r="D66" s="68"/>
      <c r="E66" s="68"/>
      <c r="F66" s="68"/>
      <c r="G66" s="69"/>
      <c r="H66" s="70"/>
      <c r="I66" s="71"/>
    </row>
    <row r="67" spans="2:12" x14ac:dyDescent="0.2">
      <c r="C67" s="20"/>
      <c r="D67" s="3"/>
    </row>
    <row r="68" spans="2:12" x14ac:dyDescent="0.2">
      <c r="B68" s="21" t="s">
        <v>9</v>
      </c>
      <c r="C68" s="21" t="s">
        <v>618</v>
      </c>
      <c r="D68" s="21" t="s">
        <v>619</v>
      </c>
      <c r="E68" s="22" t="s">
        <v>10</v>
      </c>
      <c r="F68" s="55" t="s">
        <v>11</v>
      </c>
      <c r="G68" s="22" t="s">
        <v>12</v>
      </c>
      <c r="H68" s="22" t="s">
        <v>13</v>
      </c>
      <c r="I68" s="23" t="s">
        <v>620</v>
      </c>
    </row>
    <row r="69" spans="2:12" x14ac:dyDescent="0.2">
      <c r="B69" s="2">
        <v>43999</v>
      </c>
      <c r="C69" s="41">
        <v>5603</v>
      </c>
      <c r="D69" s="20" t="s">
        <v>612</v>
      </c>
      <c r="E69" s="3" t="s">
        <v>593</v>
      </c>
      <c r="F69" s="54" t="s">
        <v>594</v>
      </c>
      <c r="G69" s="20" t="s">
        <v>595</v>
      </c>
      <c r="H69" s="20" t="s">
        <v>596</v>
      </c>
      <c r="I69" s="4">
        <v>46282.2</v>
      </c>
    </row>
    <row r="70" spans="2:12" x14ac:dyDescent="0.2">
      <c r="B70" s="2">
        <v>44004</v>
      </c>
      <c r="C70" s="20">
        <v>5308</v>
      </c>
      <c r="D70" s="20" t="s">
        <v>613</v>
      </c>
      <c r="E70" s="3" t="s">
        <v>597</v>
      </c>
      <c r="F70" s="54" t="s">
        <v>598</v>
      </c>
      <c r="G70" s="20" t="s">
        <v>599</v>
      </c>
      <c r="H70" s="20" t="s">
        <v>600</v>
      </c>
      <c r="I70" s="4">
        <v>1750</v>
      </c>
    </row>
    <row r="71" spans="2:12" ht="13.5" x14ac:dyDescent="0.25">
      <c r="B71" s="2">
        <v>44004</v>
      </c>
      <c r="C71" s="20">
        <v>5308</v>
      </c>
      <c r="D71" s="20" t="s">
        <v>613</v>
      </c>
      <c r="E71" s="3" t="s">
        <v>601</v>
      </c>
      <c r="F71" s="54" t="s">
        <v>602</v>
      </c>
      <c r="G71" s="20" t="s">
        <v>603</v>
      </c>
      <c r="H71" s="20" t="s">
        <v>604</v>
      </c>
      <c r="I71" s="4">
        <v>1500</v>
      </c>
      <c r="J71" s="45"/>
    </row>
    <row r="72" spans="2:12" ht="13.5" x14ac:dyDescent="0.25">
      <c r="B72" s="2">
        <v>44004</v>
      </c>
      <c r="C72" s="20">
        <v>5308</v>
      </c>
      <c r="D72" s="20" t="s">
        <v>614</v>
      </c>
      <c r="E72" s="3" t="s">
        <v>601</v>
      </c>
      <c r="F72" s="54" t="s">
        <v>605</v>
      </c>
      <c r="G72" s="20" t="s">
        <v>606</v>
      </c>
      <c r="H72" s="20" t="s">
        <v>607</v>
      </c>
      <c r="I72" s="4">
        <v>2250</v>
      </c>
      <c r="J72" s="45"/>
    </row>
    <row r="73" spans="2:12" ht="13.5" x14ac:dyDescent="0.25">
      <c r="B73" s="2">
        <v>44004</v>
      </c>
      <c r="C73" s="20">
        <v>5308</v>
      </c>
      <c r="D73" s="20" t="s">
        <v>614</v>
      </c>
      <c r="E73" s="3" t="s">
        <v>608</v>
      </c>
      <c r="F73" s="54" t="s">
        <v>609</v>
      </c>
      <c r="G73" s="20" t="s">
        <v>610</v>
      </c>
      <c r="H73" s="20" t="s">
        <v>611</v>
      </c>
      <c r="I73" s="4">
        <v>2250</v>
      </c>
      <c r="J73" s="45"/>
    </row>
    <row r="74" spans="2:12" x14ac:dyDescent="0.2">
      <c r="H74" s="41" t="s">
        <v>628</v>
      </c>
      <c r="I74" s="39">
        <f>SUM(I69:I73)</f>
        <v>54032.2</v>
      </c>
    </row>
    <row r="75" spans="2:12" ht="14.25" x14ac:dyDescent="0.2">
      <c r="B75" s="8"/>
      <c r="C75" s="30"/>
      <c r="D75" s="9"/>
    </row>
    <row r="76" spans="2:12" ht="14.25" x14ac:dyDescent="0.2">
      <c r="B76" s="49"/>
      <c r="C76" s="10"/>
      <c r="D76" s="60"/>
      <c r="E76" s="11"/>
      <c r="F76" s="56"/>
      <c r="G76" s="31"/>
      <c r="H76" s="31"/>
      <c r="I76" s="24"/>
    </row>
    <row r="77" spans="2:12" s="61" customFormat="1" ht="30.75" customHeight="1" x14ac:dyDescent="0.25">
      <c r="B77" s="271" t="s">
        <v>3225</v>
      </c>
      <c r="C77" s="271"/>
      <c r="D77" s="271"/>
      <c r="E77" s="271"/>
      <c r="F77" s="271"/>
      <c r="G77" s="271"/>
      <c r="H77" s="271"/>
      <c r="I77" s="271"/>
    </row>
    <row r="78" spans="2:12" x14ac:dyDescent="0.2">
      <c r="C78" s="20"/>
      <c r="D78" s="3"/>
    </row>
    <row r="79" spans="2:12" x14ac:dyDescent="0.2">
      <c r="B79" s="21" t="s">
        <v>9</v>
      </c>
      <c r="C79" s="21" t="s">
        <v>618</v>
      </c>
      <c r="D79" s="21" t="s">
        <v>619</v>
      </c>
      <c r="E79" s="22" t="s">
        <v>10</v>
      </c>
      <c r="F79" s="55" t="s">
        <v>11</v>
      </c>
      <c r="G79" s="22" t="s">
        <v>12</v>
      </c>
      <c r="H79" s="22" t="s">
        <v>13</v>
      </c>
      <c r="I79" s="23" t="s">
        <v>620</v>
      </c>
    </row>
    <row r="80" spans="2:12" x14ac:dyDescent="0.2">
      <c r="B80" s="2">
        <v>44007</v>
      </c>
      <c r="C80" s="20">
        <v>5501</v>
      </c>
      <c r="D80" s="20" t="s">
        <v>590</v>
      </c>
      <c r="E80" s="3" t="s">
        <v>528</v>
      </c>
      <c r="F80" s="54" t="s">
        <v>529</v>
      </c>
      <c r="G80" s="20" t="s">
        <v>530</v>
      </c>
      <c r="H80" s="20" t="s">
        <v>531</v>
      </c>
      <c r="I80" s="4">
        <v>2500</v>
      </c>
      <c r="L80" s="20"/>
    </row>
    <row r="81" spans="2:12" x14ac:dyDescent="0.2">
      <c r="B81" s="2">
        <v>44022</v>
      </c>
      <c r="C81" s="20">
        <v>5307</v>
      </c>
      <c r="D81" s="20" t="s">
        <v>591</v>
      </c>
      <c r="E81" s="3" t="s">
        <v>152</v>
      </c>
      <c r="F81" s="54" t="s">
        <v>532</v>
      </c>
      <c r="G81" s="20" t="s">
        <v>533</v>
      </c>
      <c r="H81" s="20" t="s">
        <v>534</v>
      </c>
      <c r="I81" s="4">
        <v>428</v>
      </c>
      <c r="L81" s="20"/>
    </row>
    <row r="82" spans="2:12" x14ac:dyDescent="0.2">
      <c r="B82" s="2">
        <v>44022</v>
      </c>
      <c r="C82" s="20">
        <v>5307</v>
      </c>
      <c r="D82" s="20" t="s">
        <v>591</v>
      </c>
      <c r="E82" s="3" t="s">
        <v>528</v>
      </c>
      <c r="F82" s="54" t="s">
        <v>532</v>
      </c>
      <c r="G82" s="20" t="s">
        <v>535</v>
      </c>
      <c r="H82" s="20" t="s">
        <v>536</v>
      </c>
      <c r="I82" s="4">
        <v>535</v>
      </c>
      <c r="L82" s="20"/>
    </row>
    <row r="83" spans="2:12" x14ac:dyDescent="0.2">
      <c r="B83" s="2">
        <v>44022</v>
      </c>
      <c r="C83" s="20">
        <v>5307</v>
      </c>
      <c r="D83" s="20" t="s">
        <v>591</v>
      </c>
      <c r="E83" s="3" t="s">
        <v>537</v>
      </c>
      <c r="F83" s="54" t="s">
        <v>532</v>
      </c>
      <c r="G83" s="20" t="s">
        <v>538</v>
      </c>
      <c r="H83" s="20" t="s">
        <v>539</v>
      </c>
      <c r="I83" s="4">
        <v>270</v>
      </c>
      <c r="L83" s="20"/>
    </row>
    <row r="84" spans="2:12" x14ac:dyDescent="0.2">
      <c r="B84" s="2">
        <v>44022</v>
      </c>
      <c r="C84" s="20">
        <v>5307</v>
      </c>
      <c r="D84" s="20" t="s">
        <v>591</v>
      </c>
      <c r="E84" s="3" t="s">
        <v>540</v>
      </c>
      <c r="F84" s="54" t="s">
        <v>532</v>
      </c>
      <c r="G84" s="20" t="s">
        <v>541</v>
      </c>
      <c r="H84" s="20" t="s">
        <v>542</v>
      </c>
      <c r="I84" s="4">
        <v>539.32000000000005</v>
      </c>
      <c r="L84" s="20"/>
    </row>
    <row r="85" spans="2:12" x14ac:dyDescent="0.2">
      <c r="B85" s="2">
        <v>44041</v>
      </c>
      <c r="C85" s="20">
        <v>5307</v>
      </c>
      <c r="D85" s="20" t="s">
        <v>592</v>
      </c>
      <c r="E85" s="3" t="s">
        <v>94</v>
      </c>
      <c r="F85" s="54" t="s">
        <v>543</v>
      </c>
      <c r="G85" s="20" t="s">
        <v>544</v>
      </c>
      <c r="H85" s="20" t="s">
        <v>92</v>
      </c>
      <c r="I85" s="4">
        <v>80</v>
      </c>
      <c r="L85" s="20"/>
    </row>
    <row r="86" spans="2:12" x14ac:dyDescent="0.2">
      <c r="B86" s="2">
        <v>44041</v>
      </c>
      <c r="C86" s="20">
        <v>5307</v>
      </c>
      <c r="D86" s="20" t="s">
        <v>592</v>
      </c>
      <c r="E86" s="3" t="s">
        <v>158</v>
      </c>
      <c r="F86" s="54" t="s">
        <v>543</v>
      </c>
      <c r="G86" s="20" t="s">
        <v>545</v>
      </c>
      <c r="H86" s="20" t="s">
        <v>449</v>
      </c>
      <c r="I86" s="4">
        <v>50</v>
      </c>
      <c r="L86" s="20"/>
    </row>
    <row r="87" spans="2:12" x14ac:dyDescent="0.2">
      <c r="B87" s="2">
        <v>44041</v>
      </c>
      <c r="C87" s="20">
        <v>5307</v>
      </c>
      <c r="D87" s="20" t="s">
        <v>592</v>
      </c>
      <c r="E87" s="3" t="s">
        <v>546</v>
      </c>
      <c r="F87" s="54" t="s">
        <v>543</v>
      </c>
      <c r="G87" s="20" t="s">
        <v>547</v>
      </c>
      <c r="H87" s="20" t="s">
        <v>548</v>
      </c>
      <c r="I87" s="4">
        <v>50</v>
      </c>
      <c r="L87" s="20"/>
    </row>
    <row r="88" spans="2:12" x14ac:dyDescent="0.2">
      <c r="B88" s="2">
        <v>44041</v>
      </c>
      <c r="C88" s="20">
        <v>5307</v>
      </c>
      <c r="D88" s="20" t="s">
        <v>592</v>
      </c>
      <c r="E88" s="3" t="s">
        <v>549</v>
      </c>
      <c r="F88" s="54" t="s">
        <v>543</v>
      </c>
      <c r="G88" s="20" t="s">
        <v>550</v>
      </c>
      <c r="H88" s="20" t="s">
        <v>551</v>
      </c>
      <c r="I88" s="4">
        <v>50</v>
      </c>
      <c r="L88" s="20"/>
    </row>
    <row r="89" spans="2:12" x14ac:dyDescent="0.2">
      <c r="B89" s="2">
        <v>44041</v>
      </c>
      <c r="C89" s="20">
        <v>5307</v>
      </c>
      <c r="D89" s="20" t="s">
        <v>592</v>
      </c>
      <c r="E89" s="3" t="s">
        <v>552</v>
      </c>
      <c r="F89" s="54" t="s">
        <v>543</v>
      </c>
      <c r="G89" s="20" t="s">
        <v>553</v>
      </c>
      <c r="H89" s="20" t="s">
        <v>554</v>
      </c>
      <c r="I89" s="4">
        <v>50</v>
      </c>
      <c r="L89" s="20"/>
    </row>
    <row r="90" spans="2:12" x14ac:dyDescent="0.2">
      <c r="B90" s="2">
        <v>44041</v>
      </c>
      <c r="C90" s="20">
        <v>5307</v>
      </c>
      <c r="D90" s="20" t="s">
        <v>592</v>
      </c>
      <c r="E90" s="3" t="s">
        <v>555</v>
      </c>
      <c r="F90" s="54" t="s">
        <v>543</v>
      </c>
      <c r="G90" s="20" t="s">
        <v>556</v>
      </c>
      <c r="H90" s="20" t="s">
        <v>557</v>
      </c>
      <c r="I90" s="4">
        <v>50</v>
      </c>
      <c r="L90" s="20"/>
    </row>
    <row r="91" spans="2:12" x14ac:dyDescent="0.2">
      <c r="B91" s="2">
        <v>44041</v>
      </c>
      <c r="C91" s="20">
        <v>5307</v>
      </c>
      <c r="D91" s="20" t="s">
        <v>592</v>
      </c>
      <c r="E91" s="3" t="s">
        <v>558</v>
      </c>
      <c r="F91" s="54" t="s">
        <v>543</v>
      </c>
      <c r="G91" s="20" t="s">
        <v>559</v>
      </c>
      <c r="H91" s="20" t="s">
        <v>560</v>
      </c>
      <c r="I91" s="4">
        <v>50</v>
      </c>
      <c r="L91" s="20"/>
    </row>
    <row r="92" spans="2:12" x14ac:dyDescent="0.2">
      <c r="B92" s="2">
        <v>44041</v>
      </c>
      <c r="C92" s="20">
        <v>5307</v>
      </c>
      <c r="D92" s="20" t="s">
        <v>592</v>
      </c>
      <c r="E92" s="3" t="s">
        <v>218</v>
      </c>
      <c r="F92" s="54" t="s">
        <v>543</v>
      </c>
      <c r="G92" s="20" t="s">
        <v>561</v>
      </c>
      <c r="H92" s="20" t="s">
        <v>562</v>
      </c>
      <c r="I92" s="4">
        <v>50</v>
      </c>
      <c r="L92" s="20"/>
    </row>
    <row r="93" spans="2:12" x14ac:dyDescent="0.2">
      <c r="B93" s="2">
        <v>44041</v>
      </c>
      <c r="C93" s="20">
        <v>5307</v>
      </c>
      <c r="D93" s="20" t="s">
        <v>592</v>
      </c>
      <c r="E93" s="3" t="s">
        <v>219</v>
      </c>
      <c r="F93" s="54" t="s">
        <v>543</v>
      </c>
      <c r="G93" s="20" t="s">
        <v>3191</v>
      </c>
      <c r="H93" s="20" t="s">
        <v>124</v>
      </c>
      <c r="I93" s="4">
        <v>50</v>
      </c>
      <c r="L93" s="20"/>
    </row>
    <row r="94" spans="2:12" x14ac:dyDescent="0.2">
      <c r="B94" s="2">
        <v>44041</v>
      </c>
      <c r="C94" s="20">
        <v>5307</v>
      </c>
      <c r="D94" s="20" t="s">
        <v>592</v>
      </c>
      <c r="E94" s="3" t="s">
        <v>254</v>
      </c>
      <c r="F94" s="54" t="s">
        <v>543</v>
      </c>
      <c r="G94" s="20" t="s">
        <v>563</v>
      </c>
      <c r="H94" s="20" t="s">
        <v>406</v>
      </c>
      <c r="I94" s="4">
        <v>50</v>
      </c>
      <c r="L94" s="20"/>
    </row>
    <row r="95" spans="2:12" x14ac:dyDescent="0.2">
      <c r="B95" s="2">
        <v>44041</v>
      </c>
      <c r="C95" s="20">
        <v>5307</v>
      </c>
      <c r="D95" s="20" t="s">
        <v>592</v>
      </c>
      <c r="E95" s="3" t="s">
        <v>101</v>
      </c>
      <c r="F95" s="54" t="s">
        <v>543</v>
      </c>
      <c r="G95" s="20" t="s">
        <v>564</v>
      </c>
      <c r="H95" s="20" t="s">
        <v>103</v>
      </c>
      <c r="I95" s="4">
        <v>50</v>
      </c>
      <c r="L95" s="20"/>
    </row>
    <row r="96" spans="2:12" x14ac:dyDescent="0.2">
      <c r="B96" s="2">
        <v>44041</v>
      </c>
      <c r="C96" s="20">
        <v>5307</v>
      </c>
      <c r="D96" s="20" t="s">
        <v>592</v>
      </c>
      <c r="E96" s="3" t="s">
        <v>546</v>
      </c>
      <c r="F96" s="54" t="s">
        <v>543</v>
      </c>
      <c r="G96" s="20" t="s">
        <v>565</v>
      </c>
      <c r="H96" s="20" t="s">
        <v>548</v>
      </c>
      <c r="I96" s="4">
        <v>50</v>
      </c>
      <c r="L96" s="20"/>
    </row>
    <row r="97" spans="2:12" x14ac:dyDescent="0.2">
      <c r="B97" s="2">
        <v>44041</v>
      </c>
      <c r="C97" s="20">
        <v>5307</v>
      </c>
      <c r="D97" s="20" t="s">
        <v>592</v>
      </c>
      <c r="E97" s="3" t="s">
        <v>552</v>
      </c>
      <c r="F97" s="54" t="s">
        <v>543</v>
      </c>
      <c r="G97" s="20" t="s">
        <v>566</v>
      </c>
      <c r="H97" s="20" t="s">
        <v>554</v>
      </c>
      <c r="I97" s="4">
        <v>50</v>
      </c>
      <c r="L97" s="20"/>
    </row>
    <row r="98" spans="2:12" x14ac:dyDescent="0.2">
      <c r="B98" s="2">
        <v>44041</v>
      </c>
      <c r="C98" s="20">
        <v>5307</v>
      </c>
      <c r="D98" s="20" t="s">
        <v>592</v>
      </c>
      <c r="E98" s="3" t="s">
        <v>567</v>
      </c>
      <c r="F98" s="54" t="s">
        <v>543</v>
      </c>
      <c r="G98" s="20" t="s">
        <v>568</v>
      </c>
      <c r="H98" s="20" t="s">
        <v>569</v>
      </c>
      <c r="I98" s="4">
        <v>50</v>
      </c>
      <c r="L98" s="20"/>
    </row>
    <row r="99" spans="2:12" x14ac:dyDescent="0.2">
      <c r="B99" s="2">
        <v>44041</v>
      </c>
      <c r="C99" s="20">
        <v>5307</v>
      </c>
      <c r="D99" s="20" t="s">
        <v>592</v>
      </c>
      <c r="E99" s="3" t="s">
        <v>570</v>
      </c>
      <c r="F99" s="54" t="s">
        <v>543</v>
      </c>
      <c r="G99" s="20" t="s">
        <v>571</v>
      </c>
      <c r="H99" s="20" t="s">
        <v>572</v>
      </c>
      <c r="I99" s="4">
        <v>50</v>
      </c>
      <c r="L99" s="20"/>
    </row>
    <row r="100" spans="2:12" x14ac:dyDescent="0.2">
      <c r="B100" s="2">
        <v>44041</v>
      </c>
      <c r="C100" s="20">
        <v>5307</v>
      </c>
      <c r="D100" s="20" t="s">
        <v>592</v>
      </c>
      <c r="E100" s="3" t="s">
        <v>573</v>
      </c>
      <c r="F100" s="54" t="s">
        <v>543</v>
      </c>
      <c r="G100" s="20" t="s">
        <v>574</v>
      </c>
      <c r="H100" s="20" t="s">
        <v>575</v>
      </c>
      <c r="I100" s="4">
        <v>50</v>
      </c>
      <c r="L100" s="20"/>
    </row>
    <row r="101" spans="2:12" x14ac:dyDescent="0.2">
      <c r="B101" s="2">
        <v>44041</v>
      </c>
      <c r="C101" s="20">
        <v>5307</v>
      </c>
      <c r="D101" s="20" t="s">
        <v>592</v>
      </c>
      <c r="E101" s="3" t="s">
        <v>558</v>
      </c>
      <c r="F101" s="54" t="s">
        <v>543</v>
      </c>
      <c r="G101" s="20" t="s">
        <v>576</v>
      </c>
      <c r="H101" s="20" t="s">
        <v>560</v>
      </c>
      <c r="I101" s="4">
        <v>50</v>
      </c>
      <c r="L101" s="20"/>
    </row>
    <row r="102" spans="2:12" x14ac:dyDescent="0.2">
      <c r="B102" s="2">
        <v>44041</v>
      </c>
      <c r="C102" s="20">
        <v>5307</v>
      </c>
      <c r="D102" s="20" t="s">
        <v>592</v>
      </c>
      <c r="E102" s="3" t="s">
        <v>570</v>
      </c>
      <c r="F102" s="54" t="s">
        <v>543</v>
      </c>
      <c r="G102" s="20" t="s">
        <v>577</v>
      </c>
      <c r="H102" s="20" t="s">
        <v>572</v>
      </c>
      <c r="I102" s="4">
        <v>50</v>
      </c>
      <c r="L102" s="20"/>
    </row>
    <row r="103" spans="2:12" x14ac:dyDescent="0.2">
      <c r="B103" s="2">
        <v>44041</v>
      </c>
      <c r="C103" s="20">
        <v>5307</v>
      </c>
      <c r="D103" s="20" t="s">
        <v>592</v>
      </c>
      <c r="E103" s="3" t="s">
        <v>219</v>
      </c>
      <c r="F103" s="54" t="s">
        <v>543</v>
      </c>
      <c r="G103" s="20" t="s">
        <v>578</v>
      </c>
      <c r="H103" s="20" t="s">
        <v>124</v>
      </c>
      <c r="I103" s="4">
        <v>50</v>
      </c>
      <c r="L103" s="20"/>
    </row>
    <row r="104" spans="2:12" x14ac:dyDescent="0.2">
      <c r="B104" s="2">
        <v>44041</v>
      </c>
      <c r="C104" s="20">
        <v>5307</v>
      </c>
      <c r="D104" s="20" t="s">
        <v>592</v>
      </c>
      <c r="E104" s="3" t="s">
        <v>218</v>
      </c>
      <c r="F104" s="54" t="s">
        <v>543</v>
      </c>
      <c r="G104" s="20" t="s">
        <v>579</v>
      </c>
      <c r="H104" s="20" t="s">
        <v>562</v>
      </c>
      <c r="I104" s="4">
        <v>50</v>
      </c>
      <c r="L104" s="20"/>
    </row>
    <row r="105" spans="2:12" x14ac:dyDescent="0.2">
      <c r="B105" s="2">
        <v>44048</v>
      </c>
      <c r="C105" s="20">
        <v>5501</v>
      </c>
      <c r="D105" s="20" t="s">
        <v>592</v>
      </c>
      <c r="E105" s="3" t="s">
        <v>528</v>
      </c>
      <c r="F105" s="54" t="s">
        <v>529</v>
      </c>
      <c r="G105" s="20" t="s">
        <v>580</v>
      </c>
      <c r="H105" s="20" t="s">
        <v>581</v>
      </c>
      <c r="I105" s="4">
        <v>2600</v>
      </c>
      <c r="L105" s="20"/>
    </row>
    <row r="106" spans="2:12" x14ac:dyDescent="0.2">
      <c r="B106" s="2">
        <v>44063</v>
      </c>
      <c r="C106" s="20">
        <v>5308</v>
      </c>
      <c r="D106" s="20" t="s">
        <v>592</v>
      </c>
      <c r="E106" s="3" t="s">
        <v>233</v>
      </c>
      <c r="F106" s="54" t="s">
        <v>582</v>
      </c>
      <c r="G106" s="20" t="s">
        <v>583</v>
      </c>
      <c r="H106" s="20" t="s">
        <v>584</v>
      </c>
      <c r="I106" s="4">
        <v>150</v>
      </c>
      <c r="J106" s="37"/>
      <c r="L106" s="20"/>
    </row>
    <row r="107" spans="2:12" x14ac:dyDescent="0.2">
      <c r="B107" s="2">
        <v>44063</v>
      </c>
      <c r="C107" s="20">
        <v>5308</v>
      </c>
      <c r="D107" s="20" t="s">
        <v>592</v>
      </c>
      <c r="E107" s="3" t="s">
        <v>233</v>
      </c>
      <c r="F107" s="54" t="s">
        <v>582</v>
      </c>
      <c r="G107" s="20" t="s">
        <v>585</v>
      </c>
      <c r="H107" s="20" t="s">
        <v>584</v>
      </c>
      <c r="I107" s="4">
        <v>150</v>
      </c>
      <c r="J107" s="37"/>
      <c r="L107" s="20"/>
    </row>
    <row r="108" spans="2:12" x14ac:dyDescent="0.2">
      <c r="B108" s="2">
        <v>44064</v>
      </c>
      <c r="C108" s="20">
        <v>5308</v>
      </c>
      <c r="D108" s="20" t="s">
        <v>592</v>
      </c>
      <c r="E108" s="3" t="s">
        <v>586</v>
      </c>
      <c r="F108" s="54" t="s">
        <v>582</v>
      </c>
      <c r="G108" s="20" t="s">
        <v>587</v>
      </c>
      <c r="H108" s="20" t="s">
        <v>588</v>
      </c>
      <c r="I108" s="4">
        <v>150</v>
      </c>
      <c r="J108" s="37"/>
      <c r="L108" s="20"/>
    </row>
    <row r="109" spans="2:12" x14ac:dyDescent="0.2">
      <c r="B109" s="2">
        <v>44064</v>
      </c>
      <c r="C109" s="20">
        <v>5308</v>
      </c>
      <c r="D109" s="20" t="s">
        <v>592</v>
      </c>
      <c r="E109" s="3" t="s">
        <v>586</v>
      </c>
      <c r="F109" s="54" t="s">
        <v>582</v>
      </c>
      <c r="G109" s="20" t="s">
        <v>589</v>
      </c>
      <c r="H109" s="20" t="s">
        <v>588</v>
      </c>
      <c r="I109" s="4">
        <v>150</v>
      </c>
      <c r="J109" s="37"/>
      <c r="L109" s="20"/>
    </row>
    <row r="110" spans="2:12" x14ac:dyDescent="0.2">
      <c r="B110" s="2">
        <v>44041</v>
      </c>
      <c r="C110" s="20">
        <v>5307</v>
      </c>
      <c r="D110" s="20" t="s">
        <v>592</v>
      </c>
      <c r="E110" s="3" t="s">
        <v>94</v>
      </c>
      <c r="F110" s="54" t="s">
        <v>3189</v>
      </c>
      <c r="G110" s="20" t="s">
        <v>91</v>
      </c>
      <c r="H110" s="20" t="s">
        <v>92</v>
      </c>
      <c r="I110" s="4">
        <v>80</v>
      </c>
    </row>
    <row r="111" spans="2:12" x14ac:dyDescent="0.2">
      <c r="B111" s="2">
        <v>44041</v>
      </c>
      <c r="C111" s="20">
        <v>5307</v>
      </c>
      <c r="D111" s="20" t="s">
        <v>592</v>
      </c>
      <c r="E111" s="3" t="s">
        <v>87</v>
      </c>
      <c r="F111" s="54" t="s">
        <v>3189</v>
      </c>
      <c r="G111" s="20" t="s">
        <v>93</v>
      </c>
      <c r="H111" s="20" t="s">
        <v>90</v>
      </c>
      <c r="I111" s="4">
        <v>80</v>
      </c>
    </row>
    <row r="112" spans="2:12" x14ac:dyDescent="0.2">
      <c r="B112" s="2">
        <v>44041</v>
      </c>
      <c r="C112" s="20">
        <v>5307</v>
      </c>
      <c r="D112" s="20" t="s">
        <v>592</v>
      </c>
      <c r="E112" s="3" t="s">
        <v>94</v>
      </c>
      <c r="F112" s="54" t="s">
        <v>3190</v>
      </c>
      <c r="G112" s="20" t="s">
        <v>95</v>
      </c>
      <c r="H112" s="20" t="s">
        <v>92</v>
      </c>
      <c r="I112" s="4">
        <v>80</v>
      </c>
    </row>
    <row r="113" spans="2:9" x14ac:dyDescent="0.2">
      <c r="B113" s="2">
        <v>44041</v>
      </c>
      <c r="C113" s="20">
        <v>5307</v>
      </c>
      <c r="D113" s="20" t="s">
        <v>592</v>
      </c>
      <c r="E113" s="3" t="s">
        <v>87</v>
      </c>
      <c r="F113" s="54" t="s">
        <v>3190</v>
      </c>
      <c r="G113" s="20" t="s">
        <v>96</v>
      </c>
      <c r="H113" s="20" t="s">
        <v>90</v>
      </c>
      <c r="I113" s="4">
        <v>80</v>
      </c>
    </row>
    <row r="114" spans="2:9" x14ac:dyDescent="0.2">
      <c r="B114" s="2">
        <v>44041</v>
      </c>
      <c r="C114" s="20">
        <v>5307</v>
      </c>
      <c r="D114" s="20" t="s">
        <v>592</v>
      </c>
      <c r="E114" s="3" t="s">
        <v>94</v>
      </c>
      <c r="F114" s="54" t="s">
        <v>3190</v>
      </c>
      <c r="G114" s="20" t="s">
        <v>97</v>
      </c>
      <c r="H114" s="20" t="s">
        <v>92</v>
      </c>
      <c r="I114" s="4">
        <v>80</v>
      </c>
    </row>
    <row r="115" spans="2:9" x14ac:dyDescent="0.2">
      <c r="B115" s="2">
        <v>44034</v>
      </c>
      <c r="C115" s="20">
        <v>5307</v>
      </c>
      <c r="D115" s="20" t="s">
        <v>592</v>
      </c>
      <c r="E115" s="3" t="s">
        <v>87</v>
      </c>
      <c r="F115" s="54" t="s">
        <v>3190</v>
      </c>
      <c r="G115" s="20" t="s">
        <v>125</v>
      </c>
      <c r="H115" s="20" t="s">
        <v>90</v>
      </c>
      <c r="I115" s="4">
        <v>80</v>
      </c>
    </row>
    <row r="116" spans="2:9" x14ac:dyDescent="0.2">
      <c r="B116" s="2">
        <v>44014</v>
      </c>
      <c r="C116" s="20">
        <v>5307</v>
      </c>
      <c r="D116" s="20" t="s">
        <v>468</v>
      </c>
      <c r="E116" s="3" t="s">
        <v>206</v>
      </c>
      <c r="F116" s="54" t="s">
        <v>268</v>
      </c>
      <c r="G116" s="20" t="s">
        <v>269</v>
      </c>
      <c r="H116" s="20" t="s">
        <v>270</v>
      </c>
      <c r="I116" s="4">
        <v>100</v>
      </c>
    </row>
    <row r="117" spans="2:9" x14ac:dyDescent="0.2">
      <c r="B117" s="2">
        <v>44014</v>
      </c>
      <c r="C117" s="20">
        <v>5307</v>
      </c>
      <c r="D117" s="20" t="s">
        <v>468</v>
      </c>
      <c r="E117" s="3" t="s">
        <v>101</v>
      </c>
      <c r="F117" s="54" t="s">
        <v>268</v>
      </c>
      <c r="G117" s="20" t="s">
        <v>271</v>
      </c>
      <c r="H117" s="20" t="s">
        <v>272</v>
      </c>
      <c r="I117" s="4">
        <v>100</v>
      </c>
    </row>
    <row r="118" spans="2:9" x14ac:dyDescent="0.2">
      <c r="B118" s="2">
        <v>44014</v>
      </c>
      <c r="C118" s="20">
        <v>5307</v>
      </c>
      <c r="D118" s="20" t="s">
        <v>468</v>
      </c>
      <c r="E118" s="3" t="s">
        <v>207</v>
      </c>
      <c r="F118" s="54" t="s">
        <v>268</v>
      </c>
      <c r="G118" s="20" t="s">
        <v>273</v>
      </c>
      <c r="H118" s="20" t="s">
        <v>274</v>
      </c>
      <c r="I118" s="4">
        <v>100</v>
      </c>
    </row>
    <row r="119" spans="2:9" x14ac:dyDescent="0.2">
      <c r="B119" s="2">
        <v>44014</v>
      </c>
      <c r="C119" s="20">
        <v>5307</v>
      </c>
      <c r="D119" s="20" t="s">
        <v>468</v>
      </c>
      <c r="E119" s="3" t="s">
        <v>116</v>
      </c>
      <c r="F119" s="54" t="s">
        <v>268</v>
      </c>
      <c r="G119" s="20" t="s">
        <v>275</v>
      </c>
      <c r="H119" s="20" t="s">
        <v>276</v>
      </c>
      <c r="I119" s="4">
        <v>100</v>
      </c>
    </row>
    <row r="120" spans="2:9" x14ac:dyDescent="0.2">
      <c r="B120" s="2">
        <v>44014</v>
      </c>
      <c r="C120" s="20">
        <v>5307</v>
      </c>
      <c r="D120" s="20" t="s">
        <v>468</v>
      </c>
      <c r="E120" s="3" t="s">
        <v>208</v>
      </c>
      <c r="F120" s="54" t="s">
        <v>268</v>
      </c>
      <c r="G120" s="20" t="s">
        <v>277</v>
      </c>
      <c r="H120" s="20" t="s">
        <v>278</v>
      </c>
      <c r="I120" s="4">
        <v>100</v>
      </c>
    </row>
    <row r="121" spans="2:9" x14ac:dyDescent="0.2">
      <c r="B121" s="2">
        <v>44014</v>
      </c>
      <c r="C121" s="20">
        <v>5307</v>
      </c>
      <c r="D121" s="20" t="s">
        <v>468</v>
      </c>
      <c r="E121" s="3" t="s">
        <v>142</v>
      </c>
      <c r="F121" s="54" t="s">
        <v>268</v>
      </c>
      <c r="G121" s="20" t="s">
        <v>279</v>
      </c>
      <c r="H121" s="20" t="s">
        <v>280</v>
      </c>
      <c r="I121" s="4">
        <v>100</v>
      </c>
    </row>
    <row r="122" spans="2:9" x14ac:dyDescent="0.2">
      <c r="B122" s="2">
        <v>44014</v>
      </c>
      <c r="C122" s="20">
        <v>5307</v>
      </c>
      <c r="D122" s="20" t="s">
        <v>468</v>
      </c>
      <c r="E122" s="3" t="s">
        <v>129</v>
      </c>
      <c r="F122" s="54" t="s">
        <v>268</v>
      </c>
      <c r="G122" s="20" t="s">
        <v>281</v>
      </c>
      <c r="H122" s="20" t="s">
        <v>282</v>
      </c>
      <c r="I122" s="4">
        <v>100</v>
      </c>
    </row>
    <row r="123" spans="2:9" x14ac:dyDescent="0.2">
      <c r="B123" s="2">
        <v>44014</v>
      </c>
      <c r="C123" s="20">
        <v>5307</v>
      </c>
      <c r="D123" s="20" t="s">
        <v>468</v>
      </c>
      <c r="E123" s="3" t="s">
        <v>209</v>
      </c>
      <c r="F123" s="54" t="s">
        <v>268</v>
      </c>
      <c r="G123" s="20" t="s">
        <v>283</v>
      </c>
      <c r="H123" s="20" t="s">
        <v>284</v>
      </c>
      <c r="I123" s="4">
        <v>100</v>
      </c>
    </row>
    <row r="124" spans="2:9" x14ac:dyDescent="0.2">
      <c r="B124" s="2">
        <v>44014</v>
      </c>
      <c r="C124" s="20">
        <v>5307</v>
      </c>
      <c r="D124" s="20" t="s">
        <v>468</v>
      </c>
      <c r="E124" s="3" t="s">
        <v>132</v>
      </c>
      <c r="F124" s="54" t="s">
        <v>268</v>
      </c>
      <c r="G124" s="20" t="s">
        <v>285</v>
      </c>
      <c r="H124" s="20" t="s">
        <v>286</v>
      </c>
      <c r="I124" s="4">
        <v>100</v>
      </c>
    </row>
    <row r="125" spans="2:9" x14ac:dyDescent="0.2">
      <c r="B125" s="2">
        <v>44014</v>
      </c>
      <c r="C125" s="20">
        <v>5307</v>
      </c>
      <c r="D125" s="20" t="s">
        <v>468</v>
      </c>
      <c r="E125" s="3" t="s">
        <v>210</v>
      </c>
      <c r="F125" s="54" t="s">
        <v>268</v>
      </c>
      <c r="G125" s="20" t="s">
        <v>287</v>
      </c>
      <c r="H125" s="20" t="s">
        <v>288</v>
      </c>
      <c r="I125" s="4">
        <v>100</v>
      </c>
    </row>
    <row r="126" spans="2:9" x14ac:dyDescent="0.2">
      <c r="B126" s="2">
        <v>44014</v>
      </c>
      <c r="C126" s="20">
        <v>5307</v>
      </c>
      <c r="D126" s="20" t="s">
        <v>468</v>
      </c>
      <c r="E126" s="3" t="s">
        <v>211</v>
      </c>
      <c r="F126" s="54" t="s">
        <v>268</v>
      </c>
      <c r="G126" s="20" t="s">
        <v>289</v>
      </c>
      <c r="H126" s="20" t="s">
        <v>290</v>
      </c>
      <c r="I126" s="4">
        <v>100</v>
      </c>
    </row>
    <row r="127" spans="2:9" x14ac:dyDescent="0.2">
      <c r="B127" s="2">
        <v>44007</v>
      </c>
      <c r="C127" s="20">
        <v>5501</v>
      </c>
      <c r="D127" s="20" t="s">
        <v>468</v>
      </c>
      <c r="E127" s="3" t="s">
        <v>212</v>
      </c>
      <c r="F127" s="54" t="s">
        <v>291</v>
      </c>
      <c r="G127" s="20" t="s">
        <v>292</v>
      </c>
      <c r="H127" s="20" t="s">
        <v>293</v>
      </c>
      <c r="I127" s="4">
        <v>4200</v>
      </c>
    </row>
    <row r="128" spans="2:9" x14ac:dyDescent="0.2">
      <c r="B128" s="2">
        <v>44007</v>
      </c>
      <c r="C128" s="20">
        <v>5501</v>
      </c>
      <c r="D128" s="20" t="s">
        <v>468</v>
      </c>
      <c r="E128" s="3" t="s">
        <v>213</v>
      </c>
      <c r="F128" s="54" t="s">
        <v>291</v>
      </c>
      <c r="G128" s="20" t="s">
        <v>294</v>
      </c>
      <c r="H128" s="20" t="s">
        <v>295</v>
      </c>
      <c r="I128" s="4">
        <v>4200</v>
      </c>
    </row>
    <row r="129" spans="2:9" x14ac:dyDescent="0.2">
      <c r="B129" s="2">
        <v>44022</v>
      </c>
      <c r="C129" s="20">
        <v>5307</v>
      </c>
      <c r="D129" s="20" t="s">
        <v>468</v>
      </c>
      <c r="E129" s="3" t="s">
        <v>101</v>
      </c>
      <c r="F129" s="54" t="s">
        <v>296</v>
      </c>
      <c r="G129" s="20" t="s">
        <v>297</v>
      </c>
      <c r="H129" s="20" t="s">
        <v>298</v>
      </c>
      <c r="I129" s="4">
        <v>240</v>
      </c>
    </row>
    <row r="130" spans="2:9" x14ac:dyDescent="0.2">
      <c r="B130" s="2">
        <v>44034</v>
      </c>
      <c r="C130" s="20">
        <v>5307</v>
      </c>
      <c r="D130" s="20" t="s">
        <v>468</v>
      </c>
      <c r="E130" s="3" t="s">
        <v>214</v>
      </c>
      <c r="F130" s="54" t="s">
        <v>296</v>
      </c>
      <c r="G130" s="20" t="s">
        <v>299</v>
      </c>
      <c r="H130" s="20" t="s">
        <v>300</v>
      </c>
      <c r="I130" s="4">
        <v>50</v>
      </c>
    </row>
    <row r="131" spans="2:9" x14ac:dyDescent="0.2">
      <c r="B131" s="2">
        <v>44035</v>
      </c>
      <c r="C131" s="20">
        <v>5307</v>
      </c>
      <c r="D131" s="20" t="s">
        <v>468</v>
      </c>
      <c r="E131" s="3" t="s">
        <v>215</v>
      </c>
      <c r="F131" s="54" t="s">
        <v>301</v>
      </c>
      <c r="G131" s="20" t="s">
        <v>302</v>
      </c>
      <c r="H131" s="20" t="s">
        <v>303</v>
      </c>
      <c r="I131" s="4">
        <v>220</v>
      </c>
    </row>
    <row r="132" spans="2:9" x14ac:dyDescent="0.2">
      <c r="B132" s="2">
        <v>44039</v>
      </c>
      <c r="C132" s="20">
        <v>5307</v>
      </c>
      <c r="D132" s="20" t="s">
        <v>468</v>
      </c>
      <c r="E132" s="3" t="s">
        <v>216</v>
      </c>
      <c r="F132" s="54" t="s">
        <v>296</v>
      </c>
      <c r="G132" s="20" t="s">
        <v>304</v>
      </c>
      <c r="H132" s="20" t="s">
        <v>305</v>
      </c>
      <c r="I132" s="4">
        <v>50</v>
      </c>
    </row>
    <row r="133" spans="2:9" x14ac:dyDescent="0.2">
      <c r="B133" s="2">
        <v>44039</v>
      </c>
      <c r="C133" s="20">
        <v>5307</v>
      </c>
      <c r="D133" s="20" t="s">
        <v>468</v>
      </c>
      <c r="E133" s="3" t="s">
        <v>217</v>
      </c>
      <c r="F133" s="54" t="s">
        <v>296</v>
      </c>
      <c r="G133" s="20" t="s">
        <v>306</v>
      </c>
      <c r="H133" s="20" t="s">
        <v>307</v>
      </c>
      <c r="I133" s="4">
        <v>100</v>
      </c>
    </row>
    <row r="134" spans="2:9" x14ac:dyDescent="0.2">
      <c r="B134" s="2">
        <v>44039</v>
      </c>
      <c r="C134" s="20">
        <v>5307</v>
      </c>
      <c r="D134" s="20" t="s">
        <v>468</v>
      </c>
      <c r="E134" s="3" t="s">
        <v>218</v>
      </c>
      <c r="F134" s="54" t="s">
        <v>296</v>
      </c>
      <c r="G134" s="20" t="s">
        <v>308</v>
      </c>
      <c r="H134" s="20" t="s">
        <v>309</v>
      </c>
      <c r="I134" s="4">
        <v>100</v>
      </c>
    </row>
    <row r="135" spans="2:9" x14ac:dyDescent="0.2">
      <c r="B135" s="2">
        <v>44039</v>
      </c>
      <c r="C135" s="20">
        <v>5307</v>
      </c>
      <c r="D135" s="20" t="s">
        <v>468</v>
      </c>
      <c r="E135" s="3" t="s">
        <v>219</v>
      </c>
      <c r="F135" s="54" t="s">
        <v>296</v>
      </c>
      <c r="G135" s="20" t="s">
        <v>310</v>
      </c>
      <c r="H135" s="20" t="s">
        <v>311</v>
      </c>
      <c r="I135" s="4">
        <v>100</v>
      </c>
    </row>
    <row r="136" spans="2:9" x14ac:dyDescent="0.2">
      <c r="B136" s="2">
        <v>44039</v>
      </c>
      <c r="C136" s="20">
        <v>5307</v>
      </c>
      <c r="D136" s="20" t="s">
        <v>468</v>
      </c>
      <c r="E136" s="3" t="s">
        <v>220</v>
      </c>
      <c r="F136" s="54" t="s">
        <v>296</v>
      </c>
      <c r="G136" s="20" t="s">
        <v>312</v>
      </c>
      <c r="H136" s="20" t="s">
        <v>313</v>
      </c>
      <c r="I136" s="4">
        <v>100</v>
      </c>
    </row>
    <row r="137" spans="2:9" x14ac:dyDescent="0.2">
      <c r="B137" s="2">
        <v>44039</v>
      </c>
      <c r="C137" s="20">
        <v>5307</v>
      </c>
      <c r="D137" s="20" t="s">
        <v>468</v>
      </c>
      <c r="E137" s="3" t="s">
        <v>221</v>
      </c>
      <c r="F137" s="54" t="s">
        <v>296</v>
      </c>
      <c r="G137" s="20" t="s">
        <v>314</v>
      </c>
      <c r="H137" s="20" t="s">
        <v>315</v>
      </c>
      <c r="I137" s="4">
        <v>50</v>
      </c>
    </row>
    <row r="138" spans="2:9" x14ac:dyDescent="0.2">
      <c r="B138" s="2">
        <v>44039</v>
      </c>
      <c r="C138" s="20">
        <v>5307</v>
      </c>
      <c r="D138" s="20" t="s">
        <v>468</v>
      </c>
      <c r="E138" s="3" t="s">
        <v>222</v>
      </c>
      <c r="F138" s="54" t="s">
        <v>296</v>
      </c>
      <c r="G138" s="20" t="s">
        <v>316</v>
      </c>
      <c r="H138" s="20" t="s">
        <v>317</v>
      </c>
      <c r="I138" s="4">
        <v>100</v>
      </c>
    </row>
    <row r="139" spans="2:9" x14ac:dyDescent="0.2">
      <c r="B139" s="2">
        <v>44039</v>
      </c>
      <c r="C139" s="20">
        <v>5307</v>
      </c>
      <c r="D139" s="20" t="s">
        <v>468</v>
      </c>
      <c r="E139" s="3" t="s">
        <v>223</v>
      </c>
      <c r="F139" s="54" t="s">
        <v>296</v>
      </c>
      <c r="G139" s="20" t="s">
        <v>318</v>
      </c>
      <c r="H139" s="20" t="s">
        <v>319</v>
      </c>
      <c r="I139" s="4">
        <v>100</v>
      </c>
    </row>
    <row r="140" spans="2:9" x14ac:dyDescent="0.2">
      <c r="B140" s="2">
        <v>44039</v>
      </c>
      <c r="C140" s="20">
        <v>5307</v>
      </c>
      <c r="D140" s="20" t="s">
        <v>468</v>
      </c>
      <c r="E140" s="3" t="s">
        <v>224</v>
      </c>
      <c r="F140" s="54" t="s">
        <v>296</v>
      </c>
      <c r="G140" s="20" t="s">
        <v>320</v>
      </c>
      <c r="H140" s="20" t="s">
        <v>321</v>
      </c>
      <c r="I140" s="4">
        <v>100</v>
      </c>
    </row>
    <row r="141" spans="2:9" x14ac:dyDescent="0.2">
      <c r="B141" s="2">
        <v>44039</v>
      </c>
      <c r="C141" s="20">
        <v>5307</v>
      </c>
      <c r="D141" s="20" t="s">
        <v>468</v>
      </c>
      <c r="E141" s="3" t="s">
        <v>225</v>
      </c>
      <c r="F141" s="54" t="s">
        <v>296</v>
      </c>
      <c r="G141" s="20" t="s">
        <v>322</v>
      </c>
      <c r="H141" s="20" t="s">
        <v>323</v>
      </c>
      <c r="I141" s="4">
        <v>50</v>
      </c>
    </row>
    <row r="142" spans="2:9" x14ac:dyDescent="0.2">
      <c r="B142" s="2">
        <v>44039</v>
      </c>
      <c r="C142" s="20">
        <v>5307</v>
      </c>
      <c r="D142" s="20" t="s">
        <v>468</v>
      </c>
      <c r="E142" s="3" t="s">
        <v>226</v>
      </c>
      <c r="F142" s="54" t="s">
        <v>296</v>
      </c>
      <c r="G142" s="20" t="s">
        <v>324</v>
      </c>
      <c r="H142" s="20" t="s">
        <v>325</v>
      </c>
      <c r="I142" s="4">
        <v>50</v>
      </c>
    </row>
    <row r="143" spans="2:9" x14ac:dyDescent="0.2">
      <c r="B143" s="2">
        <v>44039</v>
      </c>
      <c r="C143" s="20">
        <v>5307</v>
      </c>
      <c r="D143" s="20" t="s">
        <v>468</v>
      </c>
      <c r="E143" s="3" t="s">
        <v>227</v>
      </c>
      <c r="F143" s="54" t="s">
        <v>296</v>
      </c>
      <c r="G143" s="20" t="s">
        <v>326</v>
      </c>
      <c r="H143" s="20" t="s">
        <v>327</v>
      </c>
      <c r="I143" s="4">
        <v>100</v>
      </c>
    </row>
    <row r="144" spans="2:9" x14ac:dyDescent="0.2">
      <c r="B144" s="2">
        <v>44039</v>
      </c>
      <c r="C144" s="20">
        <v>5307</v>
      </c>
      <c r="D144" s="20" t="s">
        <v>468</v>
      </c>
      <c r="E144" s="3" t="s">
        <v>215</v>
      </c>
      <c r="F144" s="54" t="s">
        <v>296</v>
      </c>
      <c r="G144" s="20" t="s">
        <v>328</v>
      </c>
      <c r="H144" s="20" t="s">
        <v>329</v>
      </c>
      <c r="I144" s="4">
        <v>100</v>
      </c>
    </row>
    <row r="145" spans="2:9" x14ac:dyDescent="0.2">
      <c r="B145" s="2">
        <v>44039</v>
      </c>
      <c r="C145" s="20">
        <v>5307</v>
      </c>
      <c r="D145" s="20" t="s">
        <v>468</v>
      </c>
      <c r="E145" s="3" t="s">
        <v>228</v>
      </c>
      <c r="F145" s="54" t="s">
        <v>296</v>
      </c>
      <c r="G145" s="20" t="s">
        <v>330</v>
      </c>
      <c r="H145" s="20" t="s">
        <v>331</v>
      </c>
      <c r="I145" s="4">
        <v>50</v>
      </c>
    </row>
    <row r="146" spans="2:9" x14ac:dyDescent="0.2">
      <c r="B146" s="2">
        <v>44039</v>
      </c>
      <c r="C146" s="20">
        <v>5307</v>
      </c>
      <c r="D146" s="20" t="s">
        <v>468</v>
      </c>
      <c r="E146" s="3" t="s">
        <v>229</v>
      </c>
      <c r="F146" s="54" t="s">
        <v>296</v>
      </c>
      <c r="G146" s="20" t="s">
        <v>332</v>
      </c>
      <c r="H146" s="20" t="s">
        <v>333</v>
      </c>
      <c r="I146" s="4">
        <v>50</v>
      </c>
    </row>
    <row r="147" spans="2:9" x14ac:dyDescent="0.2">
      <c r="B147" s="2">
        <v>44039</v>
      </c>
      <c r="C147" s="20">
        <v>5307</v>
      </c>
      <c r="D147" s="20" t="s">
        <v>468</v>
      </c>
      <c r="E147" s="3" t="s">
        <v>230</v>
      </c>
      <c r="F147" s="54" t="s">
        <v>296</v>
      </c>
      <c r="G147" s="20" t="s">
        <v>334</v>
      </c>
      <c r="H147" s="20" t="s">
        <v>335</v>
      </c>
      <c r="I147" s="4">
        <v>50</v>
      </c>
    </row>
    <row r="148" spans="2:9" x14ac:dyDescent="0.2">
      <c r="B148" s="2">
        <v>44039</v>
      </c>
      <c r="C148" s="20">
        <v>5307</v>
      </c>
      <c r="D148" s="20" t="s">
        <v>468</v>
      </c>
      <c r="E148" s="3" t="s">
        <v>231</v>
      </c>
      <c r="F148" s="54" t="s">
        <v>296</v>
      </c>
      <c r="G148" s="20" t="s">
        <v>336</v>
      </c>
      <c r="H148" s="20" t="s">
        <v>337</v>
      </c>
      <c r="I148" s="4">
        <v>50</v>
      </c>
    </row>
    <row r="149" spans="2:9" x14ac:dyDescent="0.2">
      <c r="B149" s="2">
        <v>44039</v>
      </c>
      <c r="C149" s="20">
        <v>5307</v>
      </c>
      <c r="D149" s="20" t="s">
        <v>468</v>
      </c>
      <c r="E149" s="3" t="s">
        <v>232</v>
      </c>
      <c r="F149" s="54" t="s">
        <v>296</v>
      </c>
      <c r="G149" s="20" t="s">
        <v>338</v>
      </c>
      <c r="H149" s="20" t="s">
        <v>339</v>
      </c>
      <c r="I149" s="4">
        <v>50</v>
      </c>
    </row>
    <row r="150" spans="2:9" x14ac:dyDescent="0.2">
      <c r="B150" s="2">
        <v>44039</v>
      </c>
      <c r="C150" s="20">
        <v>5307</v>
      </c>
      <c r="D150" s="20" t="s">
        <v>468</v>
      </c>
      <c r="E150" s="3" t="s">
        <v>233</v>
      </c>
      <c r="F150" s="54" t="s">
        <v>296</v>
      </c>
      <c r="G150" s="20" t="s">
        <v>340</v>
      </c>
      <c r="H150" s="20" t="s">
        <v>341</v>
      </c>
      <c r="I150" s="4">
        <v>50</v>
      </c>
    </row>
    <row r="151" spans="2:9" x14ac:dyDescent="0.2">
      <c r="B151" s="2">
        <v>44039</v>
      </c>
      <c r="C151" s="20">
        <v>5307</v>
      </c>
      <c r="D151" s="20" t="s">
        <v>468</v>
      </c>
      <c r="E151" s="3" t="s">
        <v>228</v>
      </c>
      <c r="F151" s="54" t="s">
        <v>296</v>
      </c>
      <c r="G151" s="20" t="s">
        <v>342</v>
      </c>
      <c r="H151" s="20" t="s">
        <v>331</v>
      </c>
      <c r="I151" s="4">
        <v>50</v>
      </c>
    </row>
    <row r="152" spans="2:9" x14ac:dyDescent="0.2">
      <c r="B152" s="2">
        <v>44039</v>
      </c>
      <c r="C152" s="20">
        <v>5307</v>
      </c>
      <c r="D152" s="20" t="s">
        <v>468</v>
      </c>
      <c r="E152" s="3" t="s">
        <v>229</v>
      </c>
      <c r="F152" s="54" t="s">
        <v>296</v>
      </c>
      <c r="G152" s="20" t="s">
        <v>343</v>
      </c>
      <c r="H152" s="20" t="s">
        <v>333</v>
      </c>
      <c r="I152" s="4">
        <v>50</v>
      </c>
    </row>
    <row r="153" spans="2:9" x14ac:dyDescent="0.2">
      <c r="B153" s="2">
        <v>44039</v>
      </c>
      <c r="C153" s="20">
        <v>5307</v>
      </c>
      <c r="D153" s="20" t="s">
        <v>468</v>
      </c>
      <c r="E153" s="3" t="s">
        <v>230</v>
      </c>
      <c r="F153" s="54" t="s">
        <v>296</v>
      </c>
      <c r="G153" s="20" t="s">
        <v>344</v>
      </c>
      <c r="H153" s="20" t="s">
        <v>335</v>
      </c>
      <c r="I153" s="4">
        <v>50</v>
      </c>
    </row>
    <row r="154" spans="2:9" x14ac:dyDescent="0.2">
      <c r="B154" s="2">
        <v>44039</v>
      </c>
      <c r="C154" s="20">
        <v>5307</v>
      </c>
      <c r="D154" s="20" t="s">
        <v>468</v>
      </c>
      <c r="E154" s="3" t="s">
        <v>233</v>
      </c>
      <c r="F154" s="54" t="s">
        <v>296</v>
      </c>
      <c r="G154" s="20" t="s">
        <v>345</v>
      </c>
      <c r="H154" s="20" t="s">
        <v>341</v>
      </c>
      <c r="I154" s="4">
        <v>50</v>
      </c>
    </row>
    <row r="155" spans="2:9" x14ac:dyDescent="0.2">
      <c r="B155" s="2">
        <v>44039</v>
      </c>
      <c r="C155" s="20">
        <v>5307</v>
      </c>
      <c r="D155" s="20" t="s">
        <v>468</v>
      </c>
      <c r="E155" s="3" t="s">
        <v>232</v>
      </c>
      <c r="F155" s="54" t="s">
        <v>296</v>
      </c>
      <c r="G155" s="20" t="s">
        <v>346</v>
      </c>
      <c r="H155" s="20" t="s">
        <v>339</v>
      </c>
      <c r="I155" s="4">
        <v>50</v>
      </c>
    </row>
    <row r="156" spans="2:9" x14ac:dyDescent="0.2">
      <c r="B156" s="2">
        <v>44042</v>
      </c>
      <c r="C156" s="20">
        <v>5307</v>
      </c>
      <c r="D156" s="20" t="s">
        <v>468</v>
      </c>
      <c r="E156" s="3" t="s">
        <v>87</v>
      </c>
      <c r="F156" s="54" t="s">
        <v>296</v>
      </c>
      <c r="G156" s="20" t="s">
        <v>347</v>
      </c>
      <c r="H156" s="20" t="s">
        <v>348</v>
      </c>
      <c r="I156" s="4">
        <v>50</v>
      </c>
    </row>
    <row r="157" spans="2:9" x14ac:dyDescent="0.2">
      <c r="B157" s="2">
        <v>44035</v>
      </c>
      <c r="C157" s="20">
        <v>5307</v>
      </c>
      <c r="D157" s="20" t="s">
        <v>468</v>
      </c>
      <c r="E157" s="3" t="s">
        <v>234</v>
      </c>
      <c r="F157" s="54" t="s">
        <v>296</v>
      </c>
      <c r="G157" s="20" t="s">
        <v>349</v>
      </c>
      <c r="H157" s="20" t="s">
        <v>350</v>
      </c>
      <c r="I157" s="4">
        <v>50</v>
      </c>
    </row>
    <row r="158" spans="2:9" x14ac:dyDescent="0.2">
      <c r="B158" s="2">
        <v>44035</v>
      </c>
      <c r="C158" s="20">
        <v>5307</v>
      </c>
      <c r="D158" s="20" t="s">
        <v>468</v>
      </c>
      <c r="E158" s="3" t="s">
        <v>235</v>
      </c>
      <c r="F158" s="54" t="s">
        <v>296</v>
      </c>
      <c r="G158" s="20" t="s">
        <v>351</v>
      </c>
      <c r="H158" s="20" t="s">
        <v>352</v>
      </c>
      <c r="I158" s="4">
        <v>50</v>
      </c>
    </row>
    <row r="159" spans="2:9" x14ac:dyDescent="0.2">
      <c r="B159" s="2">
        <v>44042</v>
      </c>
      <c r="C159" s="20">
        <v>5307</v>
      </c>
      <c r="D159" s="20" t="s">
        <v>468</v>
      </c>
      <c r="E159" s="3" t="s">
        <v>236</v>
      </c>
      <c r="F159" s="54" t="s">
        <v>296</v>
      </c>
      <c r="G159" s="20" t="s">
        <v>353</v>
      </c>
      <c r="H159" s="20" t="s">
        <v>354</v>
      </c>
      <c r="I159" s="4">
        <v>50</v>
      </c>
    </row>
    <row r="160" spans="2:9" x14ac:dyDescent="0.2">
      <c r="B160" s="2">
        <v>44042</v>
      </c>
      <c r="C160" s="20">
        <v>5307</v>
      </c>
      <c r="D160" s="20" t="s">
        <v>468</v>
      </c>
      <c r="E160" s="3" t="s">
        <v>236</v>
      </c>
      <c r="F160" s="54" t="s">
        <v>296</v>
      </c>
      <c r="G160" s="20" t="s">
        <v>355</v>
      </c>
      <c r="H160" s="20" t="s">
        <v>354</v>
      </c>
      <c r="I160" s="4">
        <v>50</v>
      </c>
    </row>
    <row r="161" spans="2:9" x14ac:dyDescent="0.2">
      <c r="B161" s="2">
        <v>44042</v>
      </c>
      <c r="C161" s="20">
        <v>5307</v>
      </c>
      <c r="D161" s="20" t="s">
        <v>468</v>
      </c>
      <c r="E161" s="3" t="s">
        <v>237</v>
      </c>
      <c r="F161" s="54" t="s">
        <v>296</v>
      </c>
      <c r="G161" s="20" t="s">
        <v>356</v>
      </c>
      <c r="H161" s="20" t="s">
        <v>357</v>
      </c>
      <c r="I161" s="4">
        <v>50</v>
      </c>
    </row>
    <row r="162" spans="2:9" x14ac:dyDescent="0.2">
      <c r="B162" s="2">
        <v>44042</v>
      </c>
      <c r="C162" s="20">
        <v>5307</v>
      </c>
      <c r="D162" s="20" t="s">
        <v>468</v>
      </c>
      <c r="E162" s="3" t="s">
        <v>237</v>
      </c>
      <c r="F162" s="54" t="s">
        <v>296</v>
      </c>
      <c r="G162" s="20" t="s">
        <v>358</v>
      </c>
      <c r="H162" s="20" t="s">
        <v>357</v>
      </c>
      <c r="I162" s="4">
        <v>50</v>
      </c>
    </row>
    <row r="163" spans="2:9" x14ac:dyDescent="0.2">
      <c r="B163" s="2">
        <v>44042</v>
      </c>
      <c r="C163" s="20">
        <v>5307</v>
      </c>
      <c r="D163" s="20" t="s">
        <v>468</v>
      </c>
      <c r="E163" s="3" t="s">
        <v>238</v>
      </c>
      <c r="F163" s="54" t="s">
        <v>296</v>
      </c>
      <c r="G163" s="20" t="s">
        <v>359</v>
      </c>
      <c r="H163" s="20" t="s">
        <v>360</v>
      </c>
      <c r="I163" s="4">
        <v>50</v>
      </c>
    </row>
    <row r="164" spans="2:9" x14ac:dyDescent="0.2">
      <c r="B164" s="2">
        <v>44042</v>
      </c>
      <c r="C164" s="20">
        <v>5307</v>
      </c>
      <c r="D164" s="20" t="s">
        <v>468</v>
      </c>
      <c r="E164" s="3" t="s">
        <v>238</v>
      </c>
      <c r="F164" s="54" t="s">
        <v>296</v>
      </c>
      <c r="G164" s="20" t="s">
        <v>361</v>
      </c>
      <c r="H164" s="20" t="s">
        <v>360</v>
      </c>
      <c r="I164" s="4">
        <v>50</v>
      </c>
    </row>
    <row r="165" spans="2:9" x14ac:dyDescent="0.2">
      <c r="B165" s="2">
        <v>44042</v>
      </c>
      <c r="C165" s="20">
        <v>5307</v>
      </c>
      <c r="D165" s="20" t="s">
        <v>468</v>
      </c>
      <c r="E165" s="3" t="s">
        <v>239</v>
      </c>
      <c r="F165" s="54" t="s">
        <v>296</v>
      </c>
      <c r="G165" s="20" t="s">
        <v>362</v>
      </c>
      <c r="H165" s="20" t="s">
        <v>363</v>
      </c>
      <c r="I165" s="4">
        <v>50</v>
      </c>
    </row>
    <row r="166" spans="2:9" x14ac:dyDescent="0.2">
      <c r="B166" s="2">
        <v>44042</v>
      </c>
      <c r="C166" s="20">
        <v>5307</v>
      </c>
      <c r="D166" s="20" t="s">
        <v>468</v>
      </c>
      <c r="E166" s="3" t="s">
        <v>239</v>
      </c>
      <c r="F166" s="54" t="s">
        <v>296</v>
      </c>
      <c r="G166" s="20" t="s">
        <v>364</v>
      </c>
      <c r="H166" s="20" t="s">
        <v>363</v>
      </c>
      <c r="I166" s="4">
        <v>50</v>
      </c>
    </row>
    <row r="167" spans="2:9" x14ac:dyDescent="0.2">
      <c r="B167" s="2">
        <v>44042</v>
      </c>
      <c r="C167" s="20">
        <v>5307</v>
      </c>
      <c r="D167" s="20" t="s">
        <v>468</v>
      </c>
      <c r="E167" s="3" t="s">
        <v>240</v>
      </c>
      <c r="F167" s="54" t="s">
        <v>296</v>
      </c>
      <c r="G167" s="20" t="s">
        <v>365</v>
      </c>
      <c r="H167" s="20" t="s">
        <v>366</v>
      </c>
      <c r="I167" s="4">
        <v>50</v>
      </c>
    </row>
    <row r="168" spans="2:9" x14ac:dyDescent="0.2">
      <c r="B168" s="2">
        <v>44042</v>
      </c>
      <c r="C168" s="20">
        <v>5307</v>
      </c>
      <c r="D168" s="20" t="s">
        <v>468</v>
      </c>
      <c r="E168" s="3" t="s">
        <v>240</v>
      </c>
      <c r="F168" s="54" t="s">
        <v>296</v>
      </c>
      <c r="G168" s="20" t="s">
        <v>367</v>
      </c>
      <c r="H168" s="20" t="s">
        <v>366</v>
      </c>
      <c r="I168" s="4">
        <v>50</v>
      </c>
    </row>
    <row r="169" spans="2:9" x14ac:dyDescent="0.2">
      <c r="B169" s="2">
        <v>44042</v>
      </c>
      <c r="C169" s="20">
        <v>5307</v>
      </c>
      <c r="D169" s="20" t="s">
        <v>468</v>
      </c>
      <c r="E169" s="3" t="s">
        <v>241</v>
      </c>
      <c r="F169" s="54" t="s">
        <v>296</v>
      </c>
      <c r="G169" s="20" t="s">
        <v>368</v>
      </c>
      <c r="H169" s="20" t="s">
        <v>369</v>
      </c>
      <c r="I169" s="4">
        <v>50</v>
      </c>
    </row>
    <row r="170" spans="2:9" x14ac:dyDescent="0.2">
      <c r="B170" s="2">
        <v>44042</v>
      </c>
      <c r="C170" s="20">
        <v>5307</v>
      </c>
      <c r="D170" s="20" t="s">
        <v>468</v>
      </c>
      <c r="E170" s="3" t="s">
        <v>241</v>
      </c>
      <c r="F170" s="54" t="s">
        <v>296</v>
      </c>
      <c r="G170" s="20" t="s">
        <v>370</v>
      </c>
      <c r="H170" s="20" t="s">
        <v>371</v>
      </c>
      <c r="I170" s="4">
        <v>50</v>
      </c>
    </row>
    <row r="171" spans="2:9" x14ac:dyDescent="0.2">
      <c r="B171" s="2">
        <v>44042</v>
      </c>
      <c r="C171" s="20">
        <v>5307</v>
      </c>
      <c r="D171" s="20" t="s">
        <v>468</v>
      </c>
      <c r="E171" s="3" t="s">
        <v>242</v>
      </c>
      <c r="F171" s="54" t="s">
        <v>296</v>
      </c>
      <c r="G171" s="20" t="s">
        <v>372</v>
      </c>
      <c r="H171" s="20" t="s">
        <v>373</v>
      </c>
      <c r="I171" s="4">
        <v>50</v>
      </c>
    </row>
    <row r="172" spans="2:9" x14ac:dyDescent="0.2">
      <c r="B172" s="2">
        <v>44042</v>
      </c>
      <c r="C172" s="20">
        <v>5307</v>
      </c>
      <c r="D172" s="20" t="s">
        <v>468</v>
      </c>
      <c r="E172" s="3" t="s">
        <v>242</v>
      </c>
      <c r="F172" s="54" t="s">
        <v>296</v>
      </c>
      <c r="G172" s="20" t="s">
        <v>374</v>
      </c>
      <c r="H172" s="20" t="s">
        <v>373</v>
      </c>
      <c r="I172" s="4">
        <v>50</v>
      </c>
    </row>
    <row r="173" spans="2:9" x14ac:dyDescent="0.2">
      <c r="B173" s="2">
        <v>44042</v>
      </c>
      <c r="C173" s="20">
        <v>5307</v>
      </c>
      <c r="D173" s="20" t="s">
        <v>468</v>
      </c>
      <c r="E173" s="3" t="s">
        <v>142</v>
      </c>
      <c r="F173" s="54" t="s">
        <v>296</v>
      </c>
      <c r="G173" s="20" t="s">
        <v>375</v>
      </c>
      <c r="H173" s="20" t="s">
        <v>376</v>
      </c>
      <c r="I173" s="4">
        <v>160</v>
      </c>
    </row>
    <row r="174" spans="2:9" x14ac:dyDescent="0.2">
      <c r="B174" s="2">
        <v>44046</v>
      </c>
      <c r="C174" s="20">
        <v>5307</v>
      </c>
      <c r="D174" s="20" t="s">
        <v>468</v>
      </c>
      <c r="E174" s="3" t="s">
        <v>209</v>
      </c>
      <c r="F174" s="54" t="s">
        <v>301</v>
      </c>
      <c r="G174" s="20" t="s">
        <v>377</v>
      </c>
      <c r="H174" s="20" t="s">
        <v>378</v>
      </c>
      <c r="I174" s="4">
        <v>280</v>
      </c>
    </row>
    <row r="175" spans="2:9" x14ac:dyDescent="0.2">
      <c r="B175" s="2">
        <v>44042</v>
      </c>
      <c r="C175" s="20">
        <v>5307</v>
      </c>
      <c r="D175" s="20" t="s">
        <v>468</v>
      </c>
      <c r="E175" s="3" t="s">
        <v>243</v>
      </c>
      <c r="F175" s="54" t="s">
        <v>296</v>
      </c>
      <c r="G175" s="20" t="s">
        <v>379</v>
      </c>
      <c r="H175" s="20" t="s">
        <v>380</v>
      </c>
      <c r="I175" s="4">
        <v>100</v>
      </c>
    </row>
    <row r="176" spans="2:9" x14ac:dyDescent="0.2">
      <c r="B176" s="2">
        <v>44048</v>
      </c>
      <c r="C176" s="20">
        <v>5307</v>
      </c>
      <c r="D176" s="20" t="s">
        <v>468</v>
      </c>
      <c r="E176" s="3" t="s">
        <v>206</v>
      </c>
      <c r="F176" s="54" t="s">
        <v>296</v>
      </c>
      <c r="G176" s="20" t="s">
        <v>381</v>
      </c>
      <c r="H176" s="20" t="s">
        <v>382</v>
      </c>
      <c r="I176" s="4">
        <v>100</v>
      </c>
    </row>
    <row r="177" spans="2:9" x14ac:dyDescent="0.2">
      <c r="B177" s="2">
        <v>44014</v>
      </c>
      <c r="C177" s="20">
        <v>5307</v>
      </c>
      <c r="D177" s="20" t="s">
        <v>468</v>
      </c>
      <c r="E177" s="3" t="s">
        <v>207</v>
      </c>
      <c r="F177" s="54" t="s">
        <v>296</v>
      </c>
      <c r="G177" s="20" t="s">
        <v>383</v>
      </c>
      <c r="H177" s="20" t="s">
        <v>384</v>
      </c>
      <c r="I177" s="4">
        <v>50</v>
      </c>
    </row>
    <row r="178" spans="2:9" x14ac:dyDescent="0.2">
      <c r="B178" s="2">
        <v>44048</v>
      </c>
      <c r="C178" s="20">
        <v>5307</v>
      </c>
      <c r="D178" s="20" t="s">
        <v>468</v>
      </c>
      <c r="E178" s="3" t="s">
        <v>244</v>
      </c>
      <c r="F178" s="54" t="s">
        <v>296</v>
      </c>
      <c r="G178" s="20" t="s">
        <v>385</v>
      </c>
      <c r="H178" s="20" t="s">
        <v>386</v>
      </c>
      <c r="I178" s="4">
        <v>100</v>
      </c>
    </row>
    <row r="179" spans="2:9" x14ac:dyDescent="0.2">
      <c r="B179" s="2">
        <v>44014</v>
      </c>
      <c r="C179" s="20">
        <v>5307</v>
      </c>
      <c r="D179" s="20" t="s">
        <v>468</v>
      </c>
      <c r="E179" s="3" t="s">
        <v>245</v>
      </c>
      <c r="F179" s="54" t="s">
        <v>296</v>
      </c>
      <c r="G179" s="20" t="s">
        <v>387</v>
      </c>
      <c r="H179" s="20" t="s">
        <v>388</v>
      </c>
      <c r="I179" s="4">
        <v>50</v>
      </c>
    </row>
    <row r="180" spans="2:9" x14ac:dyDescent="0.2">
      <c r="B180" s="2">
        <v>44014</v>
      </c>
      <c r="C180" s="20">
        <v>5307</v>
      </c>
      <c r="D180" s="20" t="s">
        <v>468</v>
      </c>
      <c r="E180" s="3" t="s">
        <v>246</v>
      </c>
      <c r="F180" s="54" t="s">
        <v>296</v>
      </c>
      <c r="G180" s="20" t="s">
        <v>389</v>
      </c>
      <c r="H180" s="20" t="s">
        <v>390</v>
      </c>
      <c r="I180" s="4">
        <v>50</v>
      </c>
    </row>
    <row r="181" spans="2:9" x14ac:dyDescent="0.2">
      <c r="B181" s="2">
        <v>44048</v>
      </c>
      <c r="C181" s="20">
        <v>5307</v>
      </c>
      <c r="D181" s="20" t="s">
        <v>468</v>
      </c>
      <c r="E181" s="3" t="s">
        <v>247</v>
      </c>
      <c r="F181" s="54" t="s">
        <v>296</v>
      </c>
      <c r="G181" s="20" t="s">
        <v>391</v>
      </c>
      <c r="H181" s="20" t="s">
        <v>392</v>
      </c>
      <c r="I181" s="4">
        <v>100</v>
      </c>
    </row>
    <row r="182" spans="2:9" x14ac:dyDescent="0.2">
      <c r="B182" s="2">
        <v>44048</v>
      </c>
      <c r="C182" s="20">
        <v>5307</v>
      </c>
      <c r="D182" s="20" t="s">
        <v>468</v>
      </c>
      <c r="E182" s="3" t="s">
        <v>248</v>
      </c>
      <c r="F182" s="54" t="s">
        <v>296</v>
      </c>
      <c r="G182" s="20" t="s">
        <v>393</v>
      </c>
      <c r="H182" s="20" t="s">
        <v>394</v>
      </c>
      <c r="I182" s="4">
        <v>100</v>
      </c>
    </row>
    <row r="183" spans="2:9" x14ac:dyDescent="0.2">
      <c r="B183" s="2">
        <v>44048</v>
      </c>
      <c r="C183" s="20">
        <v>5307</v>
      </c>
      <c r="D183" s="20" t="s">
        <v>468</v>
      </c>
      <c r="E183" s="3" t="s">
        <v>249</v>
      </c>
      <c r="F183" s="54" t="s">
        <v>296</v>
      </c>
      <c r="G183" s="20" t="s">
        <v>395</v>
      </c>
      <c r="H183" s="20" t="s">
        <v>396</v>
      </c>
      <c r="I183" s="4">
        <v>100</v>
      </c>
    </row>
    <row r="184" spans="2:9" x14ac:dyDescent="0.2">
      <c r="B184" s="2">
        <v>44048</v>
      </c>
      <c r="C184" s="20">
        <v>5307</v>
      </c>
      <c r="D184" s="20" t="s">
        <v>468</v>
      </c>
      <c r="E184" s="3" t="s">
        <v>250</v>
      </c>
      <c r="F184" s="54" t="s">
        <v>296</v>
      </c>
      <c r="G184" s="20" t="s">
        <v>397</v>
      </c>
      <c r="H184" s="20" t="s">
        <v>398</v>
      </c>
      <c r="I184" s="4">
        <v>100</v>
      </c>
    </row>
    <row r="185" spans="2:9" x14ac:dyDescent="0.2">
      <c r="B185" s="2">
        <v>44048</v>
      </c>
      <c r="C185" s="20">
        <v>5307</v>
      </c>
      <c r="D185" s="20" t="s">
        <v>468</v>
      </c>
      <c r="E185" s="3" t="s">
        <v>251</v>
      </c>
      <c r="F185" s="54" t="s">
        <v>296</v>
      </c>
      <c r="G185" s="20" t="s">
        <v>399</v>
      </c>
      <c r="H185" s="20" t="s">
        <v>400</v>
      </c>
      <c r="I185" s="4">
        <v>100</v>
      </c>
    </row>
    <row r="186" spans="2:9" x14ac:dyDescent="0.2">
      <c r="B186" s="2">
        <v>44014</v>
      </c>
      <c r="C186" s="20">
        <v>5307</v>
      </c>
      <c r="D186" s="20" t="s">
        <v>468</v>
      </c>
      <c r="E186" s="3" t="s">
        <v>252</v>
      </c>
      <c r="F186" s="54" t="s">
        <v>296</v>
      </c>
      <c r="G186" s="20" t="s">
        <v>401</v>
      </c>
      <c r="H186" s="20" t="s">
        <v>402</v>
      </c>
      <c r="I186" s="4">
        <v>50</v>
      </c>
    </row>
    <row r="187" spans="2:9" x14ac:dyDescent="0.2">
      <c r="B187" s="2">
        <v>44048</v>
      </c>
      <c r="C187" s="20">
        <v>5307</v>
      </c>
      <c r="D187" s="20" t="s">
        <v>468</v>
      </c>
      <c r="E187" s="3" t="s">
        <v>253</v>
      </c>
      <c r="F187" s="54" t="s">
        <v>296</v>
      </c>
      <c r="G187" s="20" t="s">
        <v>403</v>
      </c>
      <c r="H187" s="20" t="s">
        <v>404</v>
      </c>
      <c r="I187" s="4">
        <v>100</v>
      </c>
    </row>
    <row r="188" spans="2:9" x14ac:dyDescent="0.2">
      <c r="B188" s="2">
        <v>44048</v>
      </c>
      <c r="C188" s="20">
        <v>5307</v>
      </c>
      <c r="D188" s="20" t="s">
        <v>468</v>
      </c>
      <c r="E188" s="3" t="s">
        <v>254</v>
      </c>
      <c r="F188" s="54" t="s">
        <v>296</v>
      </c>
      <c r="G188" s="20" t="s">
        <v>405</v>
      </c>
      <c r="H188" s="20" t="s">
        <v>406</v>
      </c>
      <c r="I188" s="4">
        <v>100</v>
      </c>
    </row>
    <row r="189" spans="2:9" x14ac:dyDescent="0.2">
      <c r="B189" s="2">
        <v>44014</v>
      </c>
      <c r="C189" s="20">
        <v>5307</v>
      </c>
      <c r="D189" s="20" t="s">
        <v>468</v>
      </c>
      <c r="E189" s="3" t="s">
        <v>255</v>
      </c>
      <c r="F189" s="54" t="s">
        <v>296</v>
      </c>
      <c r="G189" s="20" t="s">
        <v>407</v>
      </c>
      <c r="H189" s="20" t="s">
        <v>408</v>
      </c>
      <c r="I189" s="4">
        <v>50</v>
      </c>
    </row>
    <row r="190" spans="2:9" x14ac:dyDescent="0.2">
      <c r="B190" s="2">
        <v>44014</v>
      </c>
      <c r="C190" s="20">
        <v>5307</v>
      </c>
      <c r="D190" s="20" t="s">
        <v>468</v>
      </c>
      <c r="E190" s="3" t="s">
        <v>256</v>
      </c>
      <c r="F190" s="54" t="s">
        <v>296</v>
      </c>
      <c r="G190" s="20" t="s">
        <v>409</v>
      </c>
      <c r="H190" s="20" t="s">
        <v>410</v>
      </c>
      <c r="I190" s="4">
        <v>50</v>
      </c>
    </row>
    <row r="191" spans="2:9" x14ac:dyDescent="0.2">
      <c r="B191" s="2">
        <v>44014</v>
      </c>
      <c r="C191" s="20">
        <v>5307</v>
      </c>
      <c r="D191" s="20" t="s">
        <v>468</v>
      </c>
      <c r="E191" s="3" t="s">
        <v>257</v>
      </c>
      <c r="F191" s="54" t="s">
        <v>296</v>
      </c>
      <c r="G191" s="20" t="s">
        <v>411</v>
      </c>
      <c r="H191" s="20" t="s">
        <v>412</v>
      </c>
      <c r="I191" s="4">
        <v>50</v>
      </c>
    </row>
    <row r="192" spans="2:9" x14ac:dyDescent="0.2">
      <c r="B192" s="2">
        <v>44014</v>
      </c>
      <c r="C192" s="20">
        <v>5307</v>
      </c>
      <c r="D192" s="20" t="s">
        <v>468</v>
      </c>
      <c r="E192" s="3" t="s">
        <v>258</v>
      </c>
      <c r="F192" s="54" t="s">
        <v>296</v>
      </c>
      <c r="G192" s="20" t="s">
        <v>413</v>
      </c>
      <c r="H192" s="20" t="s">
        <v>414</v>
      </c>
      <c r="I192" s="4">
        <v>50</v>
      </c>
    </row>
    <row r="193" spans="2:9" x14ac:dyDescent="0.2">
      <c r="B193" s="2">
        <v>44048</v>
      </c>
      <c r="C193" s="20">
        <v>5307</v>
      </c>
      <c r="D193" s="20" t="s">
        <v>468</v>
      </c>
      <c r="E193" s="3" t="s">
        <v>259</v>
      </c>
      <c r="F193" s="54" t="s">
        <v>296</v>
      </c>
      <c r="G193" s="20" t="s">
        <v>415</v>
      </c>
      <c r="H193" s="20" t="s">
        <v>416</v>
      </c>
      <c r="I193" s="4">
        <v>100</v>
      </c>
    </row>
    <row r="194" spans="2:9" x14ac:dyDescent="0.2">
      <c r="B194" s="2">
        <v>44018</v>
      </c>
      <c r="C194" s="20">
        <v>5307</v>
      </c>
      <c r="D194" s="20" t="s">
        <v>468</v>
      </c>
      <c r="E194" s="3" t="s">
        <v>260</v>
      </c>
      <c r="F194" s="54" t="s">
        <v>296</v>
      </c>
      <c r="G194" s="20" t="s">
        <v>417</v>
      </c>
      <c r="H194" s="20" t="s">
        <v>418</v>
      </c>
      <c r="I194" s="4">
        <v>50</v>
      </c>
    </row>
    <row r="195" spans="2:9" x14ac:dyDescent="0.2">
      <c r="B195" s="2">
        <v>44018</v>
      </c>
      <c r="C195" s="20">
        <v>5307</v>
      </c>
      <c r="D195" s="20" t="s">
        <v>468</v>
      </c>
      <c r="E195" s="3" t="s">
        <v>261</v>
      </c>
      <c r="F195" s="54" t="s">
        <v>296</v>
      </c>
      <c r="G195" s="20" t="s">
        <v>419</v>
      </c>
      <c r="H195" s="20" t="s">
        <v>420</v>
      </c>
      <c r="I195" s="4">
        <v>50</v>
      </c>
    </row>
    <row r="196" spans="2:9" x14ac:dyDescent="0.2">
      <c r="B196" s="2">
        <v>44018</v>
      </c>
      <c r="C196" s="20">
        <v>5307</v>
      </c>
      <c r="D196" s="20" t="s">
        <v>468</v>
      </c>
      <c r="E196" s="3" t="s">
        <v>262</v>
      </c>
      <c r="F196" s="54" t="s">
        <v>296</v>
      </c>
      <c r="G196" s="20" t="s">
        <v>421</v>
      </c>
      <c r="H196" s="20" t="s">
        <v>422</v>
      </c>
      <c r="I196" s="4">
        <v>50</v>
      </c>
    </row>
    <row r="197" spans="2:9" x14ac:dyDescent="0.2">
      <c r="B197" s="2">
        <v>44018</v>
      </c>
      <c r="C197" s="20">
        <v>5307</v>
      </c>
      <c r="D197" s="20" t="s">
        <v>468</v>
      </c>
      <c r="E197" s="3" t="s">
        <v>126</v>
      </c>
      <c r="F197" s="54" t="s">
        <v>296</v>
      </c>
      <c r="G197" s="20" t="s">
        <v>423</v>
      </c>
      <c r="H197" s="20" t="s">
        <v>128</v>
      </c>
      <c r="I197" s="4">
        <v>50</v>
      </c>
    </row>
    <row r="198" spans="2:9" x14ac:dyDescent="0.2">
      <c r="B198" s="2">
        <v>44034</v>
      </c>
      <c r="C198" s="20">
        <v>5307</v>
      </c>
      <c r="D198" s="20" t="s">
        <v>468</v>
      </c>
      <c r="E198" s="3" t="s">
        <v>183</v>
      </c>
      <c r="F198" s="54" t="s">
        <v>296</v>
      </c>
      <c r="G198" s="20" t="s">
        <v>424</v>
      </c>
      <c r="H198" s="20" t="s">
        <v>425</v>
      </c>
      <c r="I198" s="4">
        <v>50</v>
      </c>
    </row>
    <row r="199" spans="2:9" x14ac:dyDescent="0.2">
      <c r="B199" s="2">
        <v>44034</v>
      </c>
      <c r="C199" s="20">
        <v>5307</v>
      </c>
      <c r="D199" s="20" t="s">
        <v>468</v>
      </c>
      <c r="E199" s="3" t="s">
        <v>166</v>
      </c>
      <c r="F199" s="54" t="s">
        <v>296</v>
      </c>
      <c r="G199" s="20" t="s">
        <v>426</v>
      </c>
      <c r="H199" s="20" t="s">
        <v>427</v>
      </c>
      <c r="I199" s="4">
        <v>50</v>
      </c>
    </row>
    <row r="200" spans="2:9" x14ac:dyDescent="0.2">
      <c r="B200" s="2">
        <v>44048</v>
      </c>
      <c r="C200" s="20">
        <v>5307</v>
      </c>
      <c r="D200" s="20" t="s">
        <v>468</v>
      </c>
      <c r="E200" s="3" t="s">
        <v>180</v>
      </c>
      <c r="F200" s="54" t="s">
        <v>296</v>
      </c>
      <c r="G200" s="20" t="s">
        <v>428</v>
      </c>
      <c r="H200" s="20" t="s">
        <v>429</v>
      </c>
      <c r="I200" s="4">
        <v>50</v>
      </c>
    </row>
    <row r="201" spans="2:9" x14ac:dyDescent="0.2">
      <c r="B201" s="2">
        <v>44048</v>
      </c>
      <c r="C201" s="20">
        <v>5307</v>
      </c>
      <c r="D201" s="20" t="s">
        <v>468</v>
      </c>
      <c r="E201" s="3" t="s">
        <v>177</v>
      </c>
      <c r="F201" s="54" t="s">
        <v>296</v>
      </c>
      <c r="G201" s="20" t="s">
        <v>430</v>
      </c>
      <c r="H201" s="20" t="s">
        <v>431</v>
      </c>
      <c r="I201" s="4">
        <v>50</v>
      </c>
    </row>
    <row r="202" spans="2:9" x14ac:dyDescent="0.2">
      <c r="B202" s="2">
        <v>44034</v>
      </c>
      <c r="C202" s="20">
        <v>5307</v>
      </c>
      <c r="D202" s="20" t="s">
        <v>468</v>
      </c>
      <c r="E202" s="3" t="s">
        <v>163</v>
      </c>
      <c r="F202" s="54" t="s">
        <v>296</v>
      </c>
      <c r="G202" s="20" t="s">
        <v>432</v>
      </c>
      <c r="H202" s="20" t="s">
        <v>433</v>
      </c>
      <c r="I202" s="4">
        <v>50</v>
      </c>
    </row>
    <row r="203" spans="2:9" x14ac:dyDescent="0.2">
      <c r="B203" s="2">
        <v>44048</v>
      </c>
      <c r="C203" s="20">
        <v>5307</v>
      </c>
      <c r="D203" s="20" t="s">
        <v>468</v>
      </c>
      <c r="E203" s="3" t="s">
        <v>263</v>
      </c>
      <c r="F203" s="54" t="s">
        <v>296</v>
      </c>
      <c r="G203" s="20" t="s">
        <v>434</v>
      </c>
      <c r="H203" s="20" t="s">
        <v>435</v>
      </c>
      <c r="I203" s="4">
        <v>50</v>
      </c>
    </row>
    <row r="204" spans="2:9" x14ac:dyDescent="0.2">
      <c r="B204" s="2">
        <v>44048</v>
      </c>
      <c r="C204" s="20">
        <v>5307</v>
      </c>
      <c r="D204" s="20" t="s">
        <v>468</v>
      </c>
      <c r="E204" s="3" t="s">
        <v>174</v>
      </c>
      <c r="F204" s="54" t="s">
        <v>296</v>
      </c>
      <c r="G204" s="20" t="s">
        <v>436</v>
      </c>
      <c r="H204" s="20" t="s">
        <v>437</v>
      </c>
      <c r="I204" s="4">
        <v>50</v>
      </c>
    </row>
    <row r="205" spans="2:9" x14ac:dyDescent="0.2">
      <c r="B205" s="2">
        <v>44048</v>
      </c>
      <c r="C205" s="20">
        <v>5307</v>
      </c>
      <c r="D205" s="20" t="s">
        <v>468</v>
      </c>
      <c r="E205" s="3" t="s">
        <v>192</v>
      </c>
      <c r="F205" s="54" t="s">
        <v>296</v>
      </c>
      <c r="G205" s="20" t="s">
        <v>438</v>
      </c>
      <c r="H205" s="20" t="s">
        <v>439</v>
      </c>
      <c r="I205" s="4">
        <v>50</v>
      </c>
    </row>
    <row r="206" spans="2:9" x14ac:dyDescent="0.2">
      <c r="B206" s="2">
        <v>44048</v>
      </c>
      <c r="C206" s="20">
        <v>5307</v>
      </c>
      <c r="D206" s="20" t="s">
        <v>468</v>
      </c>
      <c r="E206" s="3" t="s">
        <v>264</v>
      </c>
      <c r="F206" s="54" t="s">
        <v>296</v>
      </c>
      <c r="G206" s="20" t="s">
        <v>440</v>
      </c>
      <c r="H206" s="20" t="s">
        <v>441</v>
      </c>
      <c r="I206" s="4">
        <v>50</v>
      </c>
    </row>
    <row r="207" spans="2:9" x14ac:dyDescent="0.2">
      <c r="B207" s="2">
        <v>44048</v>
      </c>
      <c r="C207" s="20">
        <v>5307</v>
      </c>
      <c r="D207" s="20" t="s">
        <v>468</v>
      </c>
      <c r="E207" s="3" t="s">
        <v>265</v>
      </c>
      <c r="F207" s="54" t="s">
        <v>296</v>
      </c>
      <c r="G207" s="20" t="s">
        <v>442</v>
      </c>
      <c r="H207" s="20" t="s">
        <v>443</v>
      </c>
      <c r="I207" s="4">
        <v>50</v>
      </c>
    </row>
    <row r="208" spans="2:9" x14ac:dyDescent="0.2">
      <c r="B208" s="2">
        <v>44048</v>
      </c>
      <c r="C208" s="20">
        <v>5307</v>
      </c>
      <c r="D208" s="20" t="s">
        <v>468</v>
      </c>
      <c r="E208" s="3" t="s">
        <v>174</v>
      </c>
      <c r="F208" s="54" t="s">
        <v>296</v>
      </c>
      <c r="G208" s="20" t="s">
        <v>444</v>
      </c>
      <c r="H208" s="20" t="s">
        <v>437</v>
      </c>
      <c r="I208" s="4">
        <v>50</v>
      </c>
    </row>
    <row r="209" spans="2:10" x14ac:dyDescent="0.2">
      <c r="B209" s="2">
        <v>44048</v>
      </c>
      <c r="C209" s="20">
        <v>5307</v>
      </c>
      <c r="D209" s="20" t="s">
        <v>468</v>
      </c>
      <c r="E209" s="3" t="s">
        <v>192</v>
      </c>
      <c r="F209" s="54" t="s">
        <v>296</v>
      </c>
      <c r="G209" s="20" t="s">
        <v>445</v>
      </c>
      <c r="H209" s="20" t="s">
        <v>439</v>
      </c>
      <c r="I209" s="4">
        <v>50</v>
      </c>
    </row>
    <row r="210" spans="2:10" x14ac:dyDescent="0.2">
      <c r="B210" s="2">
        <v>44048</v>
      </c>
      <c r="C210" s="20">
        <v>5307</v>
      </c>
      <c r="D210" s="20" t="s">
        <v>468</v>
      </c>
      <c r="E210" s="3" t="s">
        <v>195</v>
      </c>
      <c r="F210" s="54" t="s">
        <v>296</v>
      </c>
      <c r="G210" s="20" t="s">
        <v>446</v>
      </c>
      <c r="H210" s="20" t="s">
        <v>447</v>
      </c>
      <c r="I210" s="4">
        <v>50</v>
      </c>
    </row>
    <row r="211" spans="2:10" x14ac:dyDescent="0.2">
      <c r="B211" s="2">
        <v>44034</v>
      </c>
      <c r="C211" s="20">
        <v>5307</v>
      </c>
      <c r="D211" s="20" t="s">
        <v>468</v>
      </c>
      <c r="E211" s="3" t="s">
        <v>158</v>
      </c>
      <c r="F211" s="54" t="s">
        <v>296</v>
      </c>
      <c r="G211" s="20" t="s">
        <v>448</v>
      </c>
      <c r="H211" s="20" t="s">
        <v>449</v>
      </c>
      <c r="I211" s="4">
        <v>50</v>
      </c>
    </row>
    <row r="212" spans="2:10" x14ac:dyDescent="0.2">
      <c r="B212" s="2">
        <v>44048</v>
      </c>
      <c r="C212" s="20">
        <v>5307</v>
      </c>
      <c r="D212" s="20" t="s">
        <v>468</v>
      </c>
      <c r="E212" s="3" t="s">
        <v>264</v>
      </c>
      <c r="F212" s="54" t="s">
        <v>296</v>
      </c>
      <c r="G212" s="20" t="s">
        <v>450</v>
      </c>
      <c r="H212" s="20" t="s">
        <v>441</v>
      </c>
      <c r="I212" s="4">
        <v>50</v>
      </c>
    </row>
    <row r="213" spans="2:10" x14ac:dyDescent="0.2">
      <c r="B213" s="2">
        <v>44034</v>
      </c>
      <c r="C213" s="20">
        <v>5307</v>
      </c>
      <c r="D213" s="20" t="s">
        <v>468</v>
      </c>
      <c r="E213" s="3" t="s">
        <v>263</v>
      </c>
      <c r="F213" s="54" t="s">
        <v>296</v>
      </c>
      <c r="G213" s="20" t="s">
        <v>451</v>
      </c>
      <c r="H213" s="20" t="s">
        <v>435</v>
      </c>
      <c r="I213" s="4">
        <v>50</v>
      </c>
    </row>
    <row r="214" spans="2:10" x14ac:dyDescent="0.2">
      <c r="B214" s="2">
        <v>44034</v>
      </c>
      <c r="C214" s="20">
        <v>5307</v>
      </c>
      <c r="D214" s="20" t="s">
        <v>468</v>
      </c>
      <c r="E214" s="3" t="s">
        <v>163</v>
      </c>
      <c r="F214" s="54" t="s">
        <v>296</v>
      </c>
      <c r="G214" s="20" t="s">
        <v>452</v>
      </c>
      <c r="H214" s="20" t="s">
        <v>433</v>
      </c>
      <c r="I214" s="4">
        <v>50</v>
      </c>
    </row>
    <row r="215" spans="2:10" x14ac:dyDescent="0.2">
      <c r="B215" s="2">
        <v>44048</v>
      </c>
      <c r="C215" s="20">
        <v>5307</v>
      </c>
      <c r="D215" s="20" t="s">
        <v>468</v>
      </c>
      <c r="E215" s="3" t="s">
        <v>177</v>
      </c>
      <c r="F215" s="54" t="s">
        <v>296</v>
      </c>
      <c r="G215" s="20" t="s">
        <v>453</v>
      </c>
      <c r="H215" s="20" t="s">
        <v>431</v>
      </c>
      <c r="I215" s="4">
        <v>50</v>
      </c>
    </row>
    <row r="216" spans="2:10" x14ac:dyDescent="0.2">
      <c r="B216" s="2">
        <v>44034</v>
      </c>
      <c r="C216" s="20">
        <v>5307</v>
      </c>
      <c r="D216" s="20" t="s">
        <v>468</v>
      </c>
      <c r="E216" s="3" t="s">
        <v>180</v>
      </c>
      <c r="F216" s="54" t="s">
        <v>296</v>
      </c>
      <c r="G216" s="20" t="s">
        <v>454</v>
      </c>
      <c r="H216" s="20" t="s">
        <v>429</v>
      </c>
      <c r="I216" s="4">
        <v>50</v>
      </c>
    </row>
    <row r="217" spans="2:10" x14ac:dyDescent="0.2">
      <c r="B217" s="2">
        <v>44034</v>
      </c>
      <c r="C217" s="20">
        <v>5307</v>
      </c>
      <c r="D217" s="20" t="s">
        <v>468</v>
      </c>
      <c r="E217" s="3" t="s">
        <v>166</v>
      </c>
      <c r="F217" s="54" t="s">
        <v>296</v>
      </c>
      <c r="G217" s="20" t="s">
        <v>455</v>
      </c>
      <c r="H217" s="20" t="s">
        <v>427</v>
      </c>
      <c r="I217" s="4">
        <v>50</v>
      </c>
    </row>
    <row r="218" spans="2:10" x14ac:dyDescent="0.2">
      <c r="B218" s="2">
        <v>44034</v>
      </c>
      <c r="C218" s="20">
        <v>5307</v>
      </c>
      <c r="D218" s="20" t="s">
        <v>468</v>
      </c>
      <c r="E218" s="3" t="s">
        <v>183</v>
      </c>
      <c r="F218" s="54" t="s">
        <v>296</v>
      </c>
      <c r="G218" s="20" t="s">
        <v>456</v>
      </c>
      <c r="H218" s="20" t="s">
        <v>425</v>
      </c>
      <c r="I218" s="4">
        <v>50</v>
      </c>
    </row>
    <row r="219" spans="2:10" x14ac:dyDescent="0.2">
      <c r="B219" s="2">
        <v>44048</v>
      </c>
      <c r="C219" s="20">
        <v>5307</v>
      </c>
      <c r="D219" s="20" t="s">
        <v>468</v>
      </c>
      <c r="E219" s="3" t="s">
        <v>265</v>
      </c>
      <c r="F219" s="54" t="s">
        <v>296</v>
      </c>
      <c r="G219" s="20" t="s">
        <v>457</v>
      </c>
      <c r="H219" s="20" t="s">
        <v>443</v>
      </c>
      <c r="I219" s="4">
        <v>50</v>
      </c>
    </row>
    <row r="220" spans="2:10" x14ac:dyDescent="0.2">
      <c r="B220" s="2">
        <v>44048</v>
      </c>
      <c r="C220" s="20">
        <v>5307</v>
      </c>
      <c r="D220" s="20" t="s">
        <v>468</v>
      </c>
      <c r="E220" s="3" t="s">
        <v>266</v>
      </c>
      <c r="F220" s="54" t="s">
        <v>458</v>
      </c>
      <c r="G220" s="20" t="s">
        <v>459</v>
      </c>
      <c r="H220" s="20" t="s">
        <v>460</v>
      </c>
      <c r="I220" s="4">
        <v>133.32</v>
      </c>
    </row>
    <row r="221" spans="2:10" x14ac:dyDescent="0.2">
      <c r="B221" s="2">
        <v>44048</v>
      </c>
      <c r="C221" s="20">
        <v>5307</v>
      </c>
      <c r="D221" s="20" t="s">
        <v>468</v>
      </c>
      <c r="E221" s="3" t="s">
        <v>267</v>
      </c>
      <c r="F221" s="54" t="s">
        <v>458</v>
      </c>
      <c r="G221" s="20" t="s">
        <v>461</v>
      </c>
      <c r="H221" s="20" t="s">
        <v>462</v>
      </c>
      <c r="I221" s="4">
        <v>100</v>
      </c>
    </row>
    <row r="222" spans="2:10" x14ac:dyDescent="0.2">
      <c r="B222" s="2">
        <v>44014</v>
      </c>
      <c r="C222" s="20">
        <v>5307</v>
      </c>
      <c r="D222" s="20" t="s">
        <v>468</v>
      </c>
      <c r="E222" s="3" t="s">
        <v>252</v>
      </c>
      <c r="F222" s="54" t="s">
        <v>458</v>
      </c>
      <c r="G222" s="20" t="s">
        <v>401</v>
      </c>
      <c r="H222" s="20" t="s">
        <v>402</v>
      </c>
      <c r="I222" s="4">
        <v>50</v>
      </c>
    </row>
    <row r="223" spans="2:10" x14ac:dyDescent="0.2">
      <c r="B223" s="2">
        <v>44061</v>
      </c>
      <c r="C223" s="20">
        <v>5307</v>
      </c>
      <c r="D223" s="20" t="s">
        <v>468</v>
      </c>
      <c r="E223" s="3" t="s">
        <v>266</v>
      </c>
      <c r="F223" s="54" t="s">
        <v>463</v>
      </c>
      <c r="G223" s="20" t="s">
        <v>464</v>
      </c>
      <c r="H223" s="20" t="s">
        <v>465</v>
      </c>
      <c r="I223" s="4">
        <v>100</v>
      </c>
      <c r="J223" s="37"/>
    </row>
    <row r="224" spans="2:10" x14ac:dyDescent="0.2">
      <c r="B224" s="2">
        <v>44061</v>
      </c>
      <c r="C224" s="20">
        <v>5307</v>
      </c>
      <c r="D224" s="20" t="s">
        <v>468</v>
      </c>
      <c r="E224" s="3" t="s">
        <v>216</v>
      </c>
      <c r="F224" s="54" t="s">
        <v>463</v>
      </c>
      <c r="G224" s="20" t="s">
        <v>466</v>
      </c>
      <c r="H224" s="20" t="s">
        <v>467</v>
      </c>
      <c r="I224" s="4">
        <v>100</v>
      </c>
      <c r="J224" s="37"/>
    </row>
    <row r="225" spans="2:9" s="34" customFormat="1" x14ac:dyDescent="0.2">
      <c r="B225" s="2">
        <v>44034</v>
      </c>
      <c r="C225" s="20">
        <v>5307</v>
      </c>
      <c r="D225" s="20" t="s">
        <v>468</v>
      </c>
      <c r="E225" s="3" t="s">
        <v>132</v>
      </c>
      <c r="F225" s="54" t="s">
        <v>3125</v>
      </c>
      <c r="G225" s="20" t="s">
        <v>133</v>
      </c>
      <c r="H225" s="20" t="s">
        <v>134</v>
      </c>
      <c r="I225" s="4">
        <v>160</v>
      </c>
    </row>
    <row r="226" spans="2:9" x14ac:dyDescent="0.2">
      <c r="B226" s="2">
        <v>44083</v>
      </c>
      <c r="C226" s="20">
        <v>5307</v>
      </c>
      <c r="D226" s="20" t="s">
        <v>468</v>
      </c>
      <c r="E226" s="3" t="s">
        <v>3130</v>
      </c>
      <c r="F226" s="54" t="s">
        <v>3124</v>
      </c>
      <c r="G226" s="20" t="s">
        <v>3126</v>
      </c>
      <c r="H226" s="20" t="s">
        <v>3120</v>
      </c>
      <c r="I226" s="4">
        <v>100</v>
      </c>
    </row>
    <row r="227" spans="2:9" x14ac:dyDescent="0.2">
      <c r="B227" s="2">
        <v>44083</v>
      </c>
      <c r="C227" s="20">
        <v>5307</v>
      </c>
      <c r="D227" s="20" t="s">
        <v>468</v>
      </c>
      <c r="E227" s="3" t="s">
        <v>3131</v>
      </c>
      <c r="F227" s="54" t="s">
        <v>3124</v>
      </c>
      <c r="G227" s="20" t="s">
        <v>3127</v>
      </c>
      <c r="H227" s="20" t="s">
        <v>3121</v>
      </c>
      <c r="I227" s="4">
        <v>50</v>
      </c>
    </row>
    <row r="228" spans="2:9" x14ac:dyDescent="0.2">
      <c r="B228" s="2">
        <v>44083</v>
      </c>
      <c r="C228" s="20">
        <v>5307</v>
      </c>
      <c r="D228" s="20" t="s">
        <v>468</v>
      </c>
      <c r="E228" s="3" t="s">
        <v>234</v>
      </c>
      <c r="F228" s="54" t="s">
        <v>3124</v>
      </c>
      <c r="G228" s="20" t="s">
        <v>3128</v>
      </c>
      <c r="H228" s="20" t="s">
        <v>3122</v>
      </c>
      <c r="I228" s="4">
        <v>50</v>
      </c>
    </row>
    <row r="229" spans="2:9" x14ac:dyDescent="0.2">
      <c r="B229" s="2">
        <v>44083</v>
      </c>
      <c r="C229" s="20">
        <v>5307</v>
      </c>
      <c r="D229" s="20" t="s">
        <v>468</v>
      </c>
      <c r="E229" s="3" t="s">
        <v>243</v>
      </c>
      <c r="F229" s="54" t="s">
        <v>3125</v>
      </c>
      <c r="G229" s="20" t="s">
        <v>3129</v>
      </c>
      <c r="H229" s="20" t="s">
        <v>3123</v>
      </c>
      <c r="I229" s="4">
        <v>460</v>
      </c>
    </row>
    <row r="230" spans="2:9" x14ac:dyDescent="0.2">
      <c r="B230" s="2">
        <v>44055</v>
      </c>
      <c r="C230" s="20">
        <v>5501</v>
      </c>
      <c r="D230" s="20" t="s">
        <v>468</v>
      </c>
      <c r="E230" s="3" t="s">
        <v>3195</v>
      </c>
      <c r="F230" s="54" t="s">
        <v>3125</v>
      </c>
      <c r="G230" s="20" t="s">
        <v>3198</v>
      </c>
      <c r="H230" s="20" t="s">
        <v>3200</v>
      </c>
      <c r="I230" s="4">
        <v>100</v>
      </c>
    </row>
    <row r="231" spans="2:9" x14ac:dyDescent="0.2">
      <c r="B231" s="2">
        <v>44055</v>
      </c>
      <c r="C231" s="20">
        <v>5501</v>
      </c>
      <c r="D231" s="20" t="s">
        <v>468</v>
      </c>
      <c r="E231" s="3" t="s">
        <v>3196</v>
      </c>
      <c r="F231" s="54" t="s">
        <v>3125</v>
      </c>
      <c r="G231" s="20" t="s">
        <v>3197</v>
      </c>
      <c r="H231" s="20" t="s">
        <v>3199</v>
      </c>
      <c r="I231" s="4">
        <v>100</v>
      </c>
    </row>
    <row r="232" spans="2:9" x14ac:dyDescent="0.2">
      <c r="B232" s="2">
        <v>44103</v>
      </c>
      <c r="C232" s="20">
        <v>5501</v>
      </c>
      <c r="D232" s="20" t="s">
        <v>468</v>
      </c>
      <c r="E232" s="3" t="s">
        <v>3202</v>
      </c>
      <c r="F232" s="54" t="s">
        <v>3125</v>
      </c>
      <c r="G232" s="20" t="s">
        <v>3203</v>
      </c>
      <c r="H232" s="20" t="s">
        <v>3201</v>
      </c>
      <c r="I232" s="4">
        <v>600</v>
      </c>
    </row>
    <row r="233" spans="2:9" x14ac:dyDescent="0.2">
      <c r="B233" s="2">
        <v>44100</v>
      </c>
      <c r="C233" s="20">
        <v>5501</v>
      </c>
      <c r="D233" s="20" t="s">
        <v>468</v>
      </c>
      <c r="E233" s="3" t="s">
        <v>3206</v>
      </c>
      <c r="F233" s="54" t="s">
        <v>3125</v>
      </c>
      <c r="G233" s="20" t="s">
        <v>3204</v>
      </c>
      <c r="H233" s="20" t="s">
        <v>3205</v>
      </c>
      <c r="I233" s="4">
        <v>600</v>
      </c>
    </row>
    <row r="234" spans="2:9" x14ac:dyDescent="0.2">
      <c r="B234" s="2">
        <v>44041</v>
      </c>
      <c r="C234" s="20">
        <v>5307</v>
      </c>
      <c r="D234" s="20" t="s">
        <v>198</v>
      </c>
      <c r="E234" s="3" t="s">
        <v>87</v>
      </c>
      <c r="F234" s="54" t="s">
        <v>88</v>
      </c>
      <c r="G234" s="20" t="s">
        <v>89</v>
      </c>
      <c r="H234" s="20" t="s">
        <v>90</v>
      </c>
      <c r="I234" s="4">
        <v>80</v>
      </c>
    </row>
    <row r="235" spans="2:9" x14ac:dyDescent="0.2">
      <c r="B235" s="2">
        <v>44041</v>
      </c>
      <c r="C235" s="20">
        <v>5307</v>
      </c>
      <c r="D235" s="20" t="s">
        <v>198</v>
      </c>
      <c r="E235" s="3" t="s">
        <v>98</v>
      </c>
      <c r="F235" s="54" t="s">
        <v>88</v>
      </c>
      <c r="G235" s="20" t="s">
        <v>99</v>
      </c>
      <c r="H235" s="20" t="s">
        <v>100</v>
      </c>
      <c r="I235" s="4">
        <v>80</v>
      </c>
    </row>
    <row r="236" spans="2:9" x14ac:dyDescent="0.2">
      <c r="B236" s="2">
        <v>44034</v>
      </c>
      <c r="C236" s="20">
        <v>5307</v>
      </c>
      <c r="D236" s="20" t="s">
        <v>198</v>
      </c>
      <c r="E236" s="3" t="s">
        <v>101</v>
      </c>
      <c r="F236" s="54" t="s">
        <v>88</v>
      </c>
      <c r="G236" s="20" t="s">
        <v>102</v>
      </c>
      <c r="H236" s="20" t="s">
        <v>103</v>
      </c>
      <c r="I236" s="4">
        <v>80</v>
      </c>
    </row>
    <row r="237" spans="2:9" x14ac:dyDescent="0.2">
      <c r="B237" s="2">
        <v>44034</v>
      </c>
      <c r="C237" s="20">
        <v>5307</v>
      </c>
      <c r="D237" s="20" t="s">
        <v>198</v>
      </c>
      <c r="E237" s="3" t="s">
        <v>104</v>
      </c>
      <c r="F237" s="54" t="s">
        <v>88</v>
      </c>
      <c r="G237" s="20" t="s">
        <v>105</v>
      </c>
      <c r="H237" s="20" t="s">
        <v>106</v>
      </c>
      <c r="I237" s="4">
        <v>80</v>
      </c>
    </row>
    <row r="238" spans="2:9" x14ac:dyDescent="0.2">
      <c r="B238" s="2">
        <v>44034</v>
      </c>
      <c r="C238" s="20">
        <v>5307</v>
      </c>
      <c r="D238" s="20" t="s">
        <v>198</v>
      </c>
      <c r="E238" s="3" t="s">
        <v>107</v>
      </c>
      <c r="F238" s="54" t="s">
        <v>88</v>
      </c>
      <c r="G238" s="20" t="s">
        <v>108</v>
      </c>
      <c r="H238" s="20" t="s">
        <v>109</v>
      </c>
      <c r="I238" s="4">
        <v>80</v>
      </c>
    </row>
    <row r="239" spans="2:9" x14ac:dyDescent="0.2">
      <c r="B239" s="2">
        <v>44034</v>
      </c>
      <c r="C239" s="20">
        <v>5307</v>
      </c>
      <c r="D239" s="20" t="s">
        <v>198</v>
      </c>
      <c r="E239" s="3" t="s">
        <v>110</v>
      </c>
      <c r="F239" s="54" t="s">
        <v>88</v>
      </c>
      <c r="G239" s="20" t="s">
        <v>111</v>
      </c>
      <c r="H239" s="20" t="s">
        <v>112</v>
      </c>
      <c r="I239" s="4">
        <v>80</v>
      </c>
    </row>
    <row r="240" spans="2:9" x14ac:dyDescent="0.2">
      <c r="B240" s="2">
        <v>44034</v>
      </c>
      <c r="C240" s="20">
        <v>5307</v>
      </c>
      <c r="D240" s="20" t="s">
        <v>198</v>
      </c>
      <c r="E240" s="3" t="s">
        <v>113</v>
      </c>
      <c r="F240" s="54" t="s">
        <v>88</v>
      </c>
      <c r="G240" s="20" t="s">
        <v>114</v>
      </c>
      <c r="H240" s="20" t="s">
        <v>115</v>
      </c>
      <c r="I240" s="4">
        <v>80</v>
      </c>
    </row>
    <row r="241" spans="2:9" x14ac:dyDescent="0.2">
      <c r="B241" s="2">
        <v>44034</v>
      </c>
      <c r="C241" s="20">
        <v>5307</v>
      </c>
      <c r="D241" s="20" t="s">
        <v>198</v>
      </c>
      <c r="E241" s="3" t="s">
        <v>116</v>
      </c>
      <c r="F241" s="54" t="s">
        <v>88</v>
      </c>
      <c r="G241" s="20" t="s">
        <v>117</v>
      </c>
      <c r="H241" s="20" t="s">
        <v>118</v>
      </c>
      <c r="I241" s="4">
        <v>80</v>
      </c>
    </row>
    <row r="242" spans="2:9" x14ac:dyDescent="0.2">
      <c r="B242" s="2">
        <v>44034</v>
      </c>
      <c r="C242" s="20">
        <v>5307</v>
      </c>
      <c r="D242" s="20" t="s">
        <v>198</v>
      </c>
      <c r="E242" s="3" t="s">
        <v>119</v>
      </c>
      <c r="F242" s="54" t="s">
        <v>88</v>
      </c>
      <c r="G242" s="20" t="s">
        <v>120</v>
      </c>
      <c r="H242" s="20" t="s">
        <v>121</v>
      </c>
      <c r="I242" s="4">
        <v>80</v>
      </c>
    </row>
    <row r="243" spans="2:9" x14ac:dyDescent="0.2">
      <c r="B243" s="2">
        <v>44034</v>
      </c>
      <c r="C243" s="20">
        <v>5307</v>
      </c>
      <c r="D243" s="20" t="s">
        <v>198</v>
      </c>
      <c r="E243" s="3" t="s">
        <v>122</v>
      </c>
      <c r="F243" s="54" t="s">
        <v>88</v>
      </c>
      <c r="G243" s="20" t="s">
        <v>123</v>
      </c>
      <c r="H243" s="20" t="s">
        <v>124</v>
      </c>
      <c r="I243" s="4">
        <v>80</v>
      </c>
    </row>
    <row r="244" spans="2:9" x14ac:dyDescent="0.2">
      <c r="B244" s="2">
        <v>44034</v>
      </c>
      <c r="C244" s="20">
        <v>5307</v>
      </c>
      <c r="D244" s="20" t="s">
        <v>198</v>
      </c>
      <c r="E244" s="3" t="s">
        <v>126</v>
      </c>
      <c r="F244" s="54" t="s">
        <v>88</v>
      </c>
      <c r="G244" s="20" t="s">
        <v>127</v>
      </c>
      <c r="H244" s="20" t="s">
        <v>128</v>
      </c>
      <c r="I244" s="4">
        <v>80</v>
      </c>
    </row>
    <row r="245" spans="2:9" x14ac:dyDescent="0.2">
      <c r="B245" s="2">
        <v>44034</v>
      </c>
      <c r="C245" s="20">
        <v>5307</v>
      </c>
      <c r="D245" s="20" t="s">
        <v>198</v>
      </c>
      <c r="E245" s="3" t="s">
        <v>129</v>
      </c>
      <c r="F245" s="54" t="s">
        <v>88</v>
      </c>
      <c r="G245" s="20" t="s">
        <v>130</v>
      </c>
      <c r="H245" s="20" t="s">
        <v>131</v>
      </c>
      <c r="I245" s="4">
        <v>80</v>
      </c>
    </row>
    <row r="246" spans="2:9" x14ac:dyDescent="0.2">
      <c r="B246" s="2">
        <v>44048</v>
      </c>
      <c r="C246" s="20">
        <v>5307</v>
      </c>
      <c r="D246" s="20" t="s">
        <v>198</v>
      </c>
      <c r="E246" s="3" t="s">
        <v>135</v>
      </c>
      <c r="F246" s="54" t="s">
        <v>136</v>
      </c>
      <c r="G246" s="20" t="s">
        <v>137</v>
      </c>
      <c r="H246" s="20" t="s">
        <v>138</v>
      </c>
      <c r="I246" s="4">
        <v>80</v>
      </c>
    </row>
    <row r="247" spans="2:9" x14ac:dyDescent="0.2">
      <c r="B247" s="2">
        <v>44048</v>
      </c>
      <c r="C247" s="20">
        <v>5307</v>
      </c>
      <c r="D247" s="20" t="s">
        <v>198</v>
      </c>
      <c r="E247" s="3" t="s">
        <v>139</v>
      </c>
      <c r="F247" s="54" t="s">
        <v>136</v>
      </c>
      <c r="G247" s="20" t="s">
        <v>140</v>
      </c>
      <c r="H247" s="20" t="s">
        <v>141</v>
      </c>
      <c r="I247" s="4">
        <v>80</v>
      </c>
    </row>
    <row r="248" spans="2:9" x14ac:dyDescent="0.2">
      <c r="B248" s="2">
        <v>44048</v>
      </c>
      <c r="C248" s="20">
        <v>5307</v>
      </c>
      <c r="D248" s="20" t="s">
        <v>198</v>
      </c>
      <c r="E248" s="3" t="s">
        <v>142</v>
      </c>
      <c r="F248" s="54" t="s">
        <v>136</v>
      </c>
      <c r="G248" s="20" t="s">
        <v>143</v>
      </c>
      <c r="H248" s="20" t="s">
        <v>144</v>
      </c>
      <c r="I248" s="4">
        <v>80</v>
      </c>
    </row>
    <row r="249" spans="2:9" x14ac:dyDescent="0.2">
      <c r="B249" s="2">
        <v>44048</v>
      </c>
      <c r="C249" s="20">
        <v>5307</v>
      </c>
      <c r="D249" s="20" t="s">
        <v>198</v>
      </c>
      <c r="E249" s="3" t="s">
        <v>145</v>
      </c>
      <c r="F249" s="54" t="s">
        <v>136</v>
      </c>
      <c r="G249" s="20" t="s">
        <v>146</v>
      </c>
      <c r="H249" s="20" t="s">
        <v>147</v>
      </c>
      <c r="I249" s="4">
        <v>80</v>
      </c>
    </row>
    <row r="250" spans="2:9" x14ac:dyDescent="0.2">
      <c r="B250" s="2">
        <v>44064</v>
      </c>
      <c r="C250" s="20">
        <v>5307</v>
      </c>
      <c r="D250" s="20" t="s">
        <v>198</v>
      </c>
      <c r="E250" s="3" t="s">
        <v>148</v>
      </c>
      <c r="F250" s="54" t="s">
        <v>149</v>
      </c>
      <c r="G250" s="20" t="s">
        <v>150</v>
      </c>
      <c r="H250" s="20" t="s">
        <v>151</v>
      </c>
      <c r="I250" s="4">
        <v>50</v>
      </c>
    </row>
    <row r="251" spans="2:9" x14ac:dyDescent="0.2">
      <c r="B251" s="2">
        <v>44064</v>
      </c>
      <c r="C251" s="20">
        <v>5307</v>
      </c>
      <c r="D251" s="20" t="s">
        <v>198</v>
      </c>
      <c r="E251" s="3" t="s">
        <v>152</v>
      </c>
      <c r="F251" s="54" t="s">
        <v>149</v>
      </c>
      <c r="G251" s="20" t="s">
        <v>153</v>
      </c>
      <c r="H251" s="20" t="s">
        <v>154</v>
      </c>
      <c r="I251" s="4">
        <v>50</v>
      </c>
    </row>
    <row r="252" spans="2:9" x14ac:dyDescent="0.2">
      <c r="B252" s="2">
        <v>44064</v>
      </c>
      <c r="C252" s="20">
        <v>5307</v>
      </c>
      <c r="D252" s="20" t="s">
        <v>198</v>
      </c>
      <c r="E252" s="3" t="s">
        <v>155</v>
      </c>
      <c r="F252" s="54" t="s">
        <v>149</v>
      </c>
      <c r="G252" s="20" t="s">
        <v>156</v>
      </c>
      <c r="H252" s="20" t="s">
        <v>157</v>
      </c>
      <c r="I252" s="4">
        <v>50</v>
      </c>
    </row>
    <row r="253" spans="2:9" x14ac:dyDescent="0.2">
      <c r="B253" s="2">
        <v>44064</v>
      </c>
      <c r="C253" s="20">
        <v>5307</v>
      </c>
      <c r="D253" s="20" t="s">
        <v>198</v>
      </c>
      <c r="E253" s="3" t="s">
        <v>158</v>
      </c>
      <c r="F253" s="54" t="s">
        <v>149</v>
      </c>
      <c r="G253" s="20" t="s">
        <v>159</v>
      </c>
      <c r="H253" s="20" t="s">
        <v>160</v>
      </c>
      <c r="I253" s="4">
        <v>50</v>
      </c>
    </row>
    <row r="254" spans="2:9" x14ac:dyDescent="0.2">
      <c r="B254" s="2">
        <v>44064</v>
      </c>
      <c r="C254" s="20">
        <v>5307</v>
      </c>
      <c r="D254" s="20" t="s">
        <v>198</v>
      </c>
      <c r="E254" s="3" t="s">
        <v>94</v>
      </c>
      <c r="F254" s="54" t="s">
        <v>149</v>
      </c>
      <c r="G254" s="20" t="s">
        <v>161</v>
      </c>
      <c r="H254" s="20" t="s">
        <v>162</v>
      </c>
      <c r="I254" s="4">
        <v>50</v>
      </c>
    </row>
    <row r="255" spans="2:9" x14ac:dyDescent="0.2">
      <c r="B255" s="2">
        <v>44064</v>
      </c>
      <c r="C255" s="20">
        <v>5307</v>
      </c>
      <c r="D255" s="20" t="s">
        <v>198</v>
      </c>
      <c r="E255" s="3" t="s">
        <v>163</v>
      </c>
      <c r="F255" s="54" t="s">
        <v>149</v>
      </c>
      <c r="G255" s="20" t="s">
        <v>164</v>
      </c>
      <c r="H255" s="20" t="s">
        <v>165</v>
      </c>
      <c r="I255" s="4">
        <v>50</v>
      </c>
    </row>
    <row r="256" spans="2:9" x14ac:dyDescent="0.2">
      <c r="B256" s="2">
        <v>44064</v>
      </c>
      <c r="C256" s="20">
        <v>5307</v>
      </c>
      <c r="D256" s="20" t="s">
        <v>198</v>
      </c>
      <c r="E256" s="3" t="s">
        <v>166</v>
      </c>
      <c r="F256" s="54" t="s">
        <v>149</v>
      </c>
      <c r="G256" s="20" t="s">
        <v>167</v>
      </c>
      <c r="H256" s="20" t="s">
        <v>168</v>
      </c>
      <c r="I256" s="4">
        <v>50</v>
      </c>
    </row>
    <row r="257" spans="2:10" x14ac:dyDescent="0.2">
      <c r="B257" s="2">
        <v>44064</v>
      </c>
      <c r="C257" s="20">
        <v>5307</v>
      </c>
      <c r="D257" s="20" t="s">
        <v>198</v>
      </c>
      <c r="E257" s="3" t="s">
        <v>113</v>
      </c>
      <c r="F257" s="54" t="s">
        <v>149</v>
      </c>
      <c r="G257" s="20" t="s">
        <v>169</v>
      </c>
      <c r="H257" s="20" t="s">
        <v>170</v>
      </c>
      <c r="I257" s="4">
        <v>50</v>
      </c>
    </row>
    <row r="258" spans="2:10" x14ac:dyDescent="0.2">
      <c r="B258" s="2">
        <v>44064</v>
      </c>
      <c r="C258" s="20">
        <v>5307</v>
      </c>
      <c r="D258" s="20" t="s">
        <v>198</v>
      </c>
      <c r="E258" s="3" t="s">
        <v>171</v>
      </c>
      <c r="F258" s="54" t="s">
        <v>149</v>
      </c>
      <c r="G258" s="20" t="s">
        <v>172</v>
      </c>
      <c r="H258" s="20" t="s">
        <v>173</v>
      </c>
      <c r="I258" s="4">
        <v>50</v>
      </c>
    </row>
    <row r="259" spans="2:10" x14ac:dyDescent="0.2">
      <c r="B259" s="2">
        <v>44064</v>
      </c>
      <c r="C259" s="20">
        <v>5307</v>
      </c>
      <c r="D259" s="20" t="s">
        <v>198</v>
      </c>
      <c r="E259" s="3" t="s">
        <v>174</v>
      </c>
      <c r="F259" s="54" t="s">
        <v>149</v>
      </c>
      <c r="G259" s="20" t="s">
        <v>175</v>
      </c>
      <c r="H259" s="20" t="s">
        <v>176</v>
      </c>
      <c r="I259" s="4">
        <v>50</v>
      </c>
    </row>
    <row r="260" spans="2:10" x14ac:dyDescent="0.2">
      <c r="B260" s="2">
        <v>44064</v>
      </c>
      <c r="C260" s="20">
        <v>5307</v>
      </c>
      <c r="D260" s="20" t="s">
        <v>198</v>
      </c>
      <c r="E260" s="3" t="s">
        <v>177</v>
      </c>
      <c r="F260" s="54" t="s">
        <v>149</v>
      </c>
      <c r="G260" s="20" t="s">
        <v>178</v>
      </c>
      <c r="H260" s="20" t="s">
        <v>179</v>
      </c>
      <c r="I260" s="4">
        <v>50</v>
      </c>
    </row>
    <row r="261" spans="2:10" x14ac:dyDescent="0.2">
      <c r="B261" s="2">
        <v>44064</v>
      </c>
      <c r="C261" s="20">
        <v>5307</v>
      </c>
      <c r="D261" s="20" t="s">
        <v>198</v>
      </c>
      <c r="E261" s="3" t="s">
        <v>180</v>
      </c>
      <c r="F261" s="54" t="s">
        <v>149</v>
      </c>
      <c r="G261" s="20" t="s">
        <v>181</v>
      </c>
      <c r="H261" s="20" t="s">
        <v>182</v>
      </c>
      <c r="I261" s="4">
        <v>50</v>
      </c>
    </row>
    <row r="262" spans="2:10" x14ac:dyDescent="0.2">
      <c r="B262" s="2">
        <v>44064</v>
      </c>
      <c r="C262" s="20">
        <v>5307</v>
      </c>
      <c r="D262" s="20" t="s">
        <v>198</v>
      </c>
      <c r="E262" s="3" t="s">
        <v>183</v>
      </c>
      <c r="F262" s="54" t="s">
        <v>149</v>
      </c>
      <c r="G262" s="20" t="s">
        <v>184</v>
      </c>
      <c r="H262" s="20" t="s">
        <v>185</v>
      </c>
      <c r="I262" s="4">
        <v>50</v>
      </c>
    </row>
    <row r="263" spans="2:10" x14ac:dyDescent="0.2">
      <c r="B263" s="2">
        <v>44064</v>
      </c>
      <c r="C263" s="20">
        <v>5307</v>
      </c>
      <c r="D263" s="20" t="s">
        <v>198</v>
      </c>
      <c r="E263" s="3" t="s">
        <v>186</v>
      </c>
      <c r="F263" s="54" t="s">
        <v>149</v>
      </c>
      <c r="G263" s="20" t="s">
        <v>187</v>
      </c>
      <c r="H263" s="20" t="s">
        <v>188</v>
      </c>
      <c r="I263" s="4">
        <v>50</v>
      </c>
    </row>
    <row r="264" spans="2:10" x14ac:dyDescent="0.2">
      <c r="B264" s="2">
        <v>44064</v>
      </c>
      <c r="C264" s="20">
        <v>5307</v>
      </c>
      <c r="D264" s="20" t="s">
        <v>198</v>
      </c>
      <c r="E264" s="3" t="s">
        <v>189</v>
      </c>
      <c r="F264" s="54" t="s">
        <v>149</v>
      </c>
      <c r="G264" s="20" t="s">
        <v>190</v>
      </c>
      <c r="H264" s="20" t="s">
        <v>191</v>
      </c>
      <c r="I264" s="4">
        <v>50</v>
      </c>
    </row>
    <row r="265" spans="2:10" x14ac:dyDescent="0.2">
      <c r="B265" s="2">
        <v>44064</v>
      </c>
      <c r="C265" s="20">
        <v>5307</v>
      </c>
      <c r="D265" s="20" t="s">
        <v>198</v>
      </c>
      <c r="E265" s="3" t="s">
        <v>192</v>
      </c>
      <c r="F265" s="54" t="s">
        <v>149</v>
      </c>
      <c r="G265" s="20" t="s">
        <v>193</v>
      </c>
      <c r="H265" s="20" t="s">
        <v>194</v>
      </c>
      <c r="I265" s="4">
        <v>50</v>
      </c>
    </row>
    <row r="266" spans="2:10" x14ac:dyDescent="0.2">
      <c r="B266" s="2">
        <v>44064</v>
      </c>
      <c r="C266" s="20">
        <v>5307</v>
      </c>
      <c r="D266" s="20" t="s">
        <v>198</v>
      </c>
      <c r="E266" s="3" t="s">
        <v>195</v>
      </c>
      <c r="F266" s="54" t="s">
        <v>149</v>
      </c>
      <c r="G266" s="20" t="s">
        <v>196</v>
      </c>
      <c r="H266" s="20" t="s">
        <v>197</v>
      </c>
      <c r="I266" s="4">
        <v>50</v>
      </c>
    </row>
    <row r="267" spans="2:10" x14ac:dyDescent="0.2">
      <c r="B267" s="2">
        <v>44068</v>
      </c>
      <c r="C267" s="20">
        <v>5307</v>
      </c>
      <c r="D267" s="20" t="s">
        <v>198</v>
      </c>
      <c r="E267" s="3" t="s">
        <v>3177</v>
      </c>
      <c r="F267" s="54" t="s">
        <v>3149</v>
      </c>
      <c r="G267" s="20" t="s">
        <v>3146</v>
      </c>
      <c r="H267" s="20" t="s">
        <v>3164</v>
      </c>
      <c r="I267" s="4">
        <v>50</v>
      </c>
    </row>
    <row r="268" spans="2:10" x14ac:dyDescent="0.2">
      <c r="B268" s="2">
        <v>44068</v>
      </c>
      <c r="C268" s="20">
        <v>5307</v>
      </c>
      <c r="D268" s="20" t="s">
        <v>198</v>
      </c>
      <c r="E268" s="3" t="s">
        <v>3131</v>
      </c>
      <c r="F268" s="54" t="s">
        <v>3149</v>
      </c>
      <c r="G268" s="20" t="s">
        <v>3145</v>
      </c>
      <c r="H268" s="20" t="s">
        <v>3163</v>
      </c>
      <c r="I268" s="4">
        <v>50</v>
      </c>
      <c r="J268" s="37"/>
    </row>
    <row r="269" spans="2:10" x14ac:dyDescent="0.2">
      <c r="B269" s="2">
        <v>44068</v>
      </c>
      <c r="C269" s="20">
        <v>5307</v>
      </c>
      <c r="D269" s="20" t="s">
        <v>198</v>
      </c>
      <c r="E269" s="3" t="s">
        <v>3176</v>
      </c>
      <c r="F269" s="54" t="s">
        <v>3149</v>
      </c>
      <c r="G269" s="20" t="s">
        <v>3144</v>
      </c>
      <c r="H269" s="20" t="s">
        <v>3162</v>
      </c>
      <c r="I269" s="4">
        <v>50</v>
      </c>
    </row>
    <row r="270" spans="2:10" x14ac:dyDescent="0.2">
      <c r="B270" s="2">
        <v>44068</v>
      </c>
      <c r="C270" s="20">
        <v>5307</v>
      </c>
      <c r="D270" s="20" t="s">
        <v>198</v>
      </c>
      <c r="E270" s="3" t="s">
        <v>3175</v>
      </c>
      <c r="F270" s="54" t="s">
        <v>3149</v>
      </c>
      <c r="G270" s="20" t="s">
        <v>3143</v>
      </c>
      <c r="H270" s="20" t="s">
        <v>3161</v>
      </c>
      <c r="I270" s="4">
        <v>50</v>
      </c>
    </row>
    <row r="271" spans="2:10" x14ac:dyDescent="0.2">
      <c r="B271" s="2">
        <v>44068</v>
      </c>
      <c r="C271" s="20">
        <v>5307</v>
      </c>
      <c r="D271" s="20" t="s">
        <v>198</v>
      </c>
      <c r="E271" s="3" t="s">
        <v>3174</v>
      </c>
      <c r="F271" s="54" t="s">
        <v>3149</v>
      </c>
      <c r="G271" s="20" t="s">
        <v>3142</v>
      </c>
      <c r="H271" s="20" t="s">
        <v>3160</v>
      </c>
      <c r="I271" s="4">
        <v>50</v>
      </c>
    </row>
    <row r="272" spans="2:10" x14ac:dyDescent="0.2">
      <c r="B272" s="2">
        <v>44068</v>
      </c>
      <c r="C272" s="20">
        <v>5307</v>
      </c>
      <c r="D272" s="20" t="s">
        <v>198</v>
      </c>
      <c r="E272" s="3" t="s">
        <v>3173</v>
      </c>
      <c r="F272" s="54" t="s">
        <v>3149</v>
      </c>
      <c r="G272" s="20" t="s">
        <v>3141</v>
      </c>
      <c r="H272" s="20" t="s">
        <v>3159</v>
      </c>
      <c r="I272" s="4">
        <v>50</v>
      </c>
    </row>
    <row r="273" spans="2:14" x14ac:dyDescent="0.2">
      <c r="B273" s="2">
        <v>44068</v>
      </c>
      <c r="C273" s="20">
        <v>5307</v>
      </c>
      <c r="D273" s="20" t="s">
        <v>198</v>
      </c>
      <c r="E273" s="3" t="s">
        <v>3172</v>
      </c>
      <c r="F273" s="54" t="s">
        <v>3149</v>
      </c>
      <c r="G273" s="20" t="s">
        <v>3140</v>
      </c>
      <c r="H273" s="20" t="s">
        <v>3158</v>
      </c>
      <c r="I273" s="4">
        <v>50</v>
      </c>
    </row>
    <row r="274" spans="2:14" x14ac:dyDescent="0.2">
      <c r="B274" s="2">
        <v>44068</v>
      </c>
      <c r="C274" s="20">
        <v>5307</v>
      </c>
      <c r="D274" s="20" t="s">
        <v>198</v>
      </c>
      <c r="E274" s="3" t="s">
        <v>3171</v>
      </c>
      <c r="F274" s="54" t="s">
        <v>3149</v>
      </c>
      <c r="G274" s="20" t="s">
        <v>3139</v>
      </c>
      <c r="H274" s="20" t="s">
        <v>3157</v>
      </c>
      <c r="I274" s="4">
        <v>50</v>
      </c>
    </row>
    <row r="275" spans="2:14" x14ac:dyDescent="0.2">
      <c r="B275" s="2">
        <v>44068</v>
      </c>
      <c r="C275" s="20">
        <v>5307</v>
      </c>
      <c r="D275" s="20" t="s">
        <v>198</v>
      </c>
      <c r="E275" s="3" t="s">
        <v>3170</v>
      </c>
      <c r="F275" s="54" t="s">
        <v>3149</v>
      </c>
      <c r="G275" s="20" t="s">
        <v>3138</v>
      </c>
      <c r="H275" s="20" t="s">
        <v>3156</v>
      </c>
      <c r="I275" s="4">
        <v>50</v>
      </c>
    </row>
    <row r="276" spans="2:14" x14ac:dyDescent="0.2">
      <c r="B276" s="2">
        <v>44068</v>
      </c>
      <c r="C276" s="20">
        <v>5307</v>
      </c>
      <c r="D276" s="20" t="s">
        <v>198</v>
      </c>
      <c r="E276" s="3" t="s">
        <v>3169</v>
      </c>
      <c r="F276" s="54" t="s">
        <v>3149</v>
      </c>
      <c r="G276" s="20" t="s">
        <v>3137</v>
      </c>
      <c r="H276" s="20" t="s">
        <v>3155</v>
      </c>
      <c r="I276" s="4">
        <v>50</v>
      </c>
    </row>
    <row r="277" spans="2:14" x14ac:dyDescent="0.2">
      <c r="B277" s="2">
        <v>44068</v>
      </c>
      <c r="C277" s="20">
        <v>5307</v>
      </c>
      <c r="D277" s="20" t="s">
        <v>198</v>
      </c>
      <c r="E277" s="3" t="s">
        <v>3168</v>
      </c>
      <c r="F277" s="54" t="s">
        <v>3149</v>
      </c>
      <c r="G277" s="20" t="s">
        <v>3136</v>
      </c>
      <c r="H277" s="20" t="s">
        <v>3154</v>
      </c>
      <c r="I277" s="4">
        <v>50</v>
      </c>
    </row>
    <row r="278" spans="2:14" x14ac:dyDescent="0.2">
      <c r="B278" s="2">
        <v>44068</v>
      </c>
      <c r="C278" s="20">
        <v>5307</v>
      </c>
      <c r="D278" s="20" t="s">
        <v>198</v>
      </c>
      <c r="E278" s="3" t="s">
        <v>3167</v>
      </c>
      <c r="F278" s="54" t="s">
        <v>3149</v>
      </c>
      <c r="G278" s="20" t="s">
        <v>3135</v>
      </c>
      <c r="H278" s="20" t="s">
        <v>3153</v>
      </c>
      <c r="I278" s="4">
        <v>50</v>
      </c>
    </row>
    <row r="279" spans="2:14" x14ac:dyDescent="0.2">
      <c r="B279" s="2">
        <v>44068</v>
      </c>
      <c r="C279" s="20">
        <v>5307</v>
      </c>
      <c r="D279" s="20" t="s">
        <v>198</v>
      </c>
      <c r="E279" s="3" t="s">
        <v>234</v>
      </c>
      <c r="F279" s="54" t="s">
        <v>3149</v>
      </c>
      <c r="G279" s="20" t="s">
        <v>3134</v>
      </c>
      <c r="H279" s="20" t="s">
        <v>3152</v>
      </c>
      <c r="I279" s="4">
        <v>50</v>
      </c>
      <c r="J279" s="37"/>
    </row>
    <row r="280" spans="2:14" x14ac:dyDescent="0.2">
      <c r="B280" s="2">
        <v>44068</v>
      </c>
      <c r="C280" s="20">
        <v>5307</v>
      </c>
      <c r="D280" s="20" t="s">
        <v>198</v>
      </c>
      <c r="E280" s="3" t="s">
        <v>3166</v>
      </c>
      <c r="F280" s="54" t="s">
        <v>3148</v>
      </c>
      <c r="G280" s="20" t="s">
        <v>3133</v>
      </c>
      <c r="H280" s="20" t="s">
        <v>3151</v>
      </c>
      <c r="I280" s="4">
        <v>50</v>
      </c>
    </row>
    <row r="281" spans="2:14" x14ac:dyDescent="0.2">
      <c r="B281" s="2">
        <v>44075</v>
      </c>
      <c r="C281" s="20">
        <v>5307</v>
      </c>
      <c r="D281" s="20" t="s">
        <v>198</v>
      </c>
      <c r="E281" s="3" t="s">
        <v>3165</v>
      </c>
      <c r="F281" s="54" t="s">
        <v>3147</v>
      </c>
      <c r="G281" s="20" t="s">
        <v>3132</v>
      </c>
      <c r="H281" s="20" t="s">
        <v>3150</v>
      </c>
      <c r="I281" s="4">
        <v>2400</v>
      </c>
    </row>
    <row r="282" spans="2:14" ht="13.5" x14ac:dyDescent="0.25">
      <c r="H282" s="41" t="s">
        <v>628</v>
      </c>
      <c r="I282" s="39">
        <f>SUM(I80:I281)</f>
        <v>32665.64</v>
      </c>
      <c r="J282" s="46"/>
      <c r="K282" s="47"/>
    </row>
    <row r="283" spans="2:14" ht="14.25" x14ac:dyDescent="0.2">
      <c r="B283" s="8"/>
      <c r="C283" s="30"/>
      <c r="D283" s="9"/>
    </row>
    <row r="284" spans="2:14" ht="14.25" x14ac:dyDescent="0.2">
      <c r="B284" s="49"/>
      <c r="C284" s="10"/>
      <c r="D284" s="60"/>
      <c r="E284" s="11"/>
      <c r="F284" s="56"/>
      <c r="G284" s="31"/>
      <c r="H284" s="31"/>
      <c r="I284" s="24"/>
    </row>
    <row r="285" spans="2:14" s="61" customFormat="1" ht="30.75" customHeight="1" x14ac:dyDescent="0.25">
      <c r="B285" s="271" t="s">
        <v>3227</v>
      </c>
      <c r="C285" s="271"/>
      <c r="D285" s="271"/>
      <c r="E285" s="271"/>
      <c r="F285" s="271"/>
      <c r="G285" s="271"/>
      <c r="H285" s="271"/>
      <c r="I285" s="271"/>
    </row>
    <row r="286" spans="2:14" x14ac:dyDescent="0.2">
      <c r="C286" s="20"/>
      <c r="D286" s="3"/>
    </row>
    <row r="287" spans="2:14" x14ac:dyDescent="0.2">
      <c r="B287" s="21" t="s">
        <v>9</v>
      </c>
      <c r="C287" s="21" t="s">
        <v>618</v>
      </c>
      <c r="D287" s="21" t="s">
        <v>619</v>
      </c>
      <c r="E287" s="22" t="s">
        <v>10</v>
      </c>
      <c r="F287" s="55" t="s">
        <v>11</v>
      </c>
      <c r="G287" s="22" t="s">
        <v>12</v>
      </c>
      <c r="H287" s="22" t="s">
        <v>13</v>
      </c>
      <c r="I287" s="23" t="s">
        <v>620</v>
      </c>
    </row>
    <row r="288" spans="2:14" x14ac:dyDescent="0.2">
      <c r="B288" s="2">
        <v>43999</v>
      </c>
      <c r="C288" s="20">
        <v>5304</v>
      </c>
      <c r="D288" s="20" t="s">
        <v>520</v>
      </c>
      <c r="E288" s="3" t="s">
        <v>79</v>
      </c>
      <c r="F288" s="54" t="s">
        <v>3228</v>
      </c>
      <c r="G288" s="20" t="s">
        <v>491</v>
      </c>
      <c r="H288" s="20" t="s">
        <v>492</v>
      </c>
      <c r="I288" s="4">
        <v>37684</v>
      </c>
      <c r="N288" s="20"/>
    </row>
    <row r="289" spans="2:14" x14ac:dyDescent="0.2">
      <c r="B289" s="2">
        <v>44007</v>
      </c>
      <c r="C289" s="20">
        <v>5603</v>
      </c>
      <c r="D289" s="20" t="s">
        <v>521</v>
      </c>
      <c r="E289" s="3" t="s">
        <v>493</v>
      </c>
      <c r="F289" s="54" t="s">
        <v>3229</v>
      </c>
      <c r="G289" s="20" t="s">
        <v>495</v>
      </c>
      <c r="H289" s="20" t="s">
        <v>496</v>
      </c>
      <c r="I289" s="4">
        <v>11887.5</v>
      </c>
      <c r="N289" s="20"/>
    </row>
    <row r="290" spans="2:14" x14ac:dyDescent="0.2">
      <c r="B290" s="2">
        <v>44011</v>
      </c>
      <c r="C290" s="20">
        <v>5603</v>
      </c>
      <c r="D290" s="20" t="s">
        <v>523</v>
      </c>
      <c r="E290" s="3" t="s">
        <v>503</v>
      </c>
      <c r="F290" s="54" t="s">
        <v>3230</v>
      </c>
      <c r="G290" s="20" t="s">
        <v>505</v>
      </c>
      <c r="H290" s="20" t="s">
        <v>506</v>
      </c>
      <c r="I290" s="4">
        <v>5326.92</v>
      </c>
      <c r="N290" s="20"/>
    </row>
    <row r="291" spans="2:14" x14ac:dyDescent="0.2">
      <c r="B291" s="2">
        <v>44011</v>
      </c>
      <c r="C291" s="20">
        <v>5603</v>
      </c>
      <c r="D291" s="20" t="s">
        <v>521</v>
      </c>
      <c r="E291" s="3" t="s">
        <v>493</v>
      </c>
      <c r="F291" s="54" t="s">
        <v>3231</v>
      </c>
      <c r="G291" s="20" t="s">
        <v>498</v>
      </c>
      <c r="H291" s="20" t="s">
        <v>499</v>
      </c>
      <c r="I291" s="4">
        <v>24000</v>
      </c>
      <c r="N291" s="20"/>
    </row>
    <row r="292" spans="2:14" x14ac:dyDescent="0.2">
      <c r="B292" s="2">
        <v>44020</v>
      </c>
      <c r="C292" s="20">
        <v>5603</v>
      </c>
      <c r="D292" s="20" t="s">
        <v>522</v>
      </c>
      <c r="E292" s="3" t="s">
        <v>500</v>
      </c>
      <c r="F292" s="54" t="s">
        <v>3232</v>
      </c>
      <c r="G292" s="20" t="s">
        <v>502</v>
      </c>
      <c r="H292" s="20" t="s">
        <v>499</v>
      </c>
      <c r="I292" s="4">
        <v>33270.959999999999</v>
      </c>
      <c r="N292" s="20"/>
    </row>
    <row r="293" spans="2:14" x14ac:dyDescent="0.2">
      <c r="B293" s="2">
        <v>44032</v>
      </c>
      <c r="C293" s="20">
        <v>5603</v>
      </c>
      <c r="D293" s="20" t="s">
        <v>524</v>
      </c>
      <c r="E293" s="3" t="s">
        <v>507</v>
      </c>
      <c r="F293" s="54" t="s">
        <v>3233</v>
      </c>
      <c r="G293" s="20" t="s">
        <v>509</v>
      </c>
      <c r="H293" s="20" t="s">
        <v>510</v>
      </c>
      <c r="I293" s="4">
        <v>16770.97</v>
      </c>
      <c r="N293" s="20"/>
    </row>
    <row r="294" spans="2:14" x14ac:dyDescent="0.2">
      <c r="B294" s="2">
        <v>44049</v>
      </c>
      <c r="C294" s="20">
        <v>5308</v>
      </c>
      <c r="D294" s="20" t="s">
        <v>521</v>
      </c>
      <c r="E294" s="3" t="s">
        <v>511</v>
      </c>
      <c r="F294" s="54" t="s">
        <v>526</v>
      </c>
      <c r="G294" s="20" t="s">
        <v>0</v>
      </c>
      <c r="H294" s="59" t="s">
        <v>3194</v>
      </c>
      <c r="I294" s="4">
        <v>30</v>
      </c>
      <c r="J294" s="38"/>
      <c r="N294" s="20"/>
    </row>
    <row r="295" spans="2:14" ht="25.5" x14ac:dyDescent="0.2">
      <c r="B295" s="2">
        <v>44056</v>
      </c>
      <c r="C295" s="20">
        <v>5603</v>
      </c>
      <c r="D295" s="20" t="s">
        <v>527</v>
      </c>
      <c r="E295" s="3" t="s">
        <v>516</v>
      </c>
      <c r="F295" s="54" t="s">
        <v>3234</v>
      </c>
      <c r="G295" s="20" t="s">
        <v>518</v>
      </c>
      <c r="H295" s="20" t="s">
        <v>519</v>
      </c>
      <c r="I295" s="4">
        <v>1124</v>
      </c>
      <c r="N295" s="20"/>
    </row>
    <row r="296" spans="2:14" x14ac:dyDescent="0.2">
      <c r="B296" s="2">
        <v>44060</v>
      </c>
      <c r="C296" s="20">
        <v>5603</v>
      </c>
      <c r="D296" s="20" t="s">
        <v>527</v>
      </c>
      <c r="E296" s="3" t="s">
        <v>512</v>
      </c>
      <c r="F296" s="54" t="s">
        <v>3235</v>
      </c>
      <c r="G296" s="20" t="s">
        <v>514</v>
      </c>
      <c r="H296" s="20" t="s">
        <v>515</v>
      </c>
      <c r="I296" s="4">
        <v>5497.5</v>
      </c>
      <c r="N296" s="20"/>
    </row>
    <row r="297" spans="2:14" x14ac:dyDescent="0.2">
      <c r="B297" s="2">
        <v>44088</v>
      </c>
      <c r="C297" s="20">
        <v>5308</v>
      </c>
      <c r="D297" s="20" t="s">
        <v>3178</v>
      </c>
      <c r="E297" s="3" t="s">
        <v>3179</v>
      </c>
      <c r="F297" s="54" t="s">
        <v>3208</v>
      </c>
      <c r="G297" s="20" t="s">
        <v>3180</v>
      </c>
      <c r="H297" s="59" t="s">
        <v>3181</v>
      </c>
      <c r="I297" s="4">
        <v>3499.9</v>
      </c>
      <c r="J297" s="37"/>
      <c r="N297" s="20"/>
    </row>
    <row r="298" spans="2:14" x14ac:dyDescent="0.2">
      <c r="B298" s="2">
        <v>44092</v>
      </c>
      <c r="C298" s="20">
        <v>5308</v>
      </c>
      <c r="D298" s="20" t="s">
        <v>3178</v>
      </c>
      <c r="E298" s="3" t="s">
        <v>3214</v>
      </c>
      <c r="F298" s="54" t="s">
        <v>3215</v>
      </c>
      <c r="G298" s="20" t="s">
        <v>3213</v>
      </c>
      <c r="H298" s="59" t="s">
        <v>3216</v>
      </c>
      <c r="I298" s="4">
        <v>739.5</v>
      </c>
      <c r="J298" s="37"/>
      <c r="N298" s="20"/>
    </row>
    <row r="299" spans="2:14" ht="25.5" x14ac:dyDescent="0.2">
      <c r="B299" s="2">
        <v>44096</v>
      </c>
      <c r="C299" s="20">
        <v>5308</v>
      </c>
      <c r="D299" s="20" t="s">
        <v>3178</v>
      </c>
      <c r="E299" s="3" t="s">
        <v>3209</v>
      </c>
      <c r="F299" s="54" t="s">
        <v>3212</v>
      </c>
      <c r="G299" s="20" t="s">
        <v>3210</v>
      </c>
      <c r="H299" s="59" t="s">
        <v>3211</v>
      </c>
      <c r="I299" s="4">
        <v>3045</v>
      </c>
      <c r="J299" s="37"/>
      <c r="N299" s="20"/>
    </row>
    <row r="300" spans="2:14" ht="25.5" x14ac:dyDescent="0.2">
      <c r="B300" s="2">
        <v>44104</v>
      </c>
      <c r="C300" s="20" t="s">
        <v>3217</v>
      </c>
      <c r="D300" s="20" t="s">
        <v>3218</v>
      </c>
      <c r="E300" s="3" t="s">
        <v>3450</v>
      </c>
      <c r="F300" s="54" t="s">
        <v>3236</v>
      </c>
      <c r="I300" s="4">
        <v>1087</v>
      </c>
      <c r="N300" s="20"/>
    </row>
    <row r="301" spans="2:14" x14ac:dyDescent="0.2">
      <c r="B301" s="2">
        <v>44104</v>
      </c>
      <c r="C301" s="20">
        <v>5308</v>
      </c>
      <c r="D301" s="20" t="s">
        <v>3178</v>
      </c>
      <c r="E301" s="3" t="s">
        <v>3179</v>
      </c>
      <c r="F301" s="54" t="s">
        <v>3222</v>
      </c>
      <c r="G301" s="20" t="s">
        <v>3220</v>
      </c>
      <c r="H301" s="59" t="s">
        <v>3221</v>
      </c>
      <c r="I301" s="4">
        <v>3749.5</v>
      </c>
      <c r="J301" s="37"/>
      <c r="N301" s="20"/>
    </row>
    <row r="302" spans="2:14" x14ac:dyDescent="0.2">
      <c r="B302" s="2">
        <v>44085</v>
      </c>
      <c r="C302" s="20">
        <v>5308</v>
      </c>
      <c r="D302" s="2" t="s">
        <v>3185</v>
      </c>
      <c r="E302" s="3" t="s">
        <v>3184</v>
      </c>
      <c r="F302" s="54" t="s">
        <v>3186</v>
      </c>
      <c r="G302" s="20" t="s">
        <v>3187</v>
      </c>
      <c r="H302" s="20" t="s">
        <v>3188</v>
      </c>
      <c r="I302" s="35">
        <v>11689.01</v>
      </c>
    </row>
    <row r="303" spans="2:14" x14ac:dyDescent="0.2">
      <c r="H303" s="41" t="s">
        <v>628</v>
      </c>
      <c r="I303" s="39">
        <f>SUM(I288:I302)</f>
        <v>159401.76</v>
      </c>
      <c r="J303" s="46"/>
      <c r="K303" s="36"/>
    </row>
    <row r="305" spans="2:10" x14ac:dyDescent="0.2">
      <c r="B305" s="50"/>
      <c r="C305" s="50"/>
      <c r="D305" s="50"/>
      <c r="E305" s="52"/>
      <c r="F305" s="57"/>
      <c r="G305" s="51"/>
      <c r="H305" s="51"/>
      <c r="I305" s="35"/>
    </row>
    <row r="306" spans="2:10" s="61" customFormat="1" ht="30.75" customHeight="1" x14ac:dyDescent="0.25">
      <c r="B306" s="62" t="s">
        <v>3239</v>
      </c>
      <c r="C306" s="63"/>
      <c r="D306" s="63"/>
      <c r="E306" s="63"/>
      <c r="F306" s="63"/>
      <c r="G306" s="64"/>
      <c r="H306" s="65"/>
      <c r="I306" s="66"/>
    </row>
    <row r="307" spans="2:10" x14ac:dyDescent="0.2">
      <c r="C307" s="20"/>
      <c r="D307" s="3"/>
    </row>
    <row r="308" spans="2:10" x14ac:dyDescent="0.2">
      <c r="B308" s="21" t="s">
        <v>9</v>
      </c>
      <c r="C308" s="21" t="s">
        <v>618</v>
      </c>
      <c r="D308" s="21" t="s">
        <v>619</v>
      </c>
      <c r="E308" s="22" t="s">
        <v>10</v>
      </c>
      <c r="F308" s="55" t="s">
        <v>11</v>
      </c>
      <c r="G308" s="22" t="s">
        <v>12</v>
      </c>
      <c r="H308" s="22" t="s">
        <v>13</v>
      </c>
      <c r="I308" s="23" t="s">
        <v>620</v>
      </c>
    </row>
    <row r="309" spans="2:10" x14ac:dyDescent="0.2">
      <c r="B309" s="2">
        <v>44004</v>
      </c>
      <c r="C309" s="20">
        <v>5308</v>
      </c>
      <c r="D309" s="20" t="s">
        <v>205</v>
      </c>
      <c r="E309" s="3" t="s">
        <v>199</v>
      </c>
      <c r="F309" s="54" t="s">
        <v>200</v>
      </c>
      <c r="I309" s="4">
        <v>1200</v>
      </c>
      <c r="J309" s="37"/>
    </row>
    <row r="310" spans="2:10" x14ac:dyDescent="0.2">
      <c r="B310" s="2">
        <v>44004</v>
      </c>
      <c r="C310" s="20">
        <v>5308</v>
      </c>
      <c r="D310" s="20" t="s">
        <v>205</v>
      </c>
      <c r="E310" s="3" t="s">
        <v>199</v>
      </c>
      <c r="F310" s="54" t="s">
        <v>201</v>
      </c>
      <c r="G310" s="20" t="s">
        <v>202</v>
      </c>
      <c r="H310" s="20" t="s">
        <v>203</v>
      </c>
      <c r="I310" s="4">
        <v>165</v>
      </c>
    </row>
    <row r="311" spans="2:10" x14ac:dyDescent="0.2">
      <c r="B311" s="2">
        <v>44069</v>
      </c>
      <c r="C311" s="20">
        <v>5308</v>
      </c>
      <c r="D311" s="20" t="s">
        <v>205</v>
      </c>
      <c r="E311" s="3" t="s">
        <v>199</v>
      </c>
      <c r="F311" s="54" t="s">
        <v>204</v>
      </c>
      <c r="G311" s="20" t="s">
        <v>3183</v>
      </c>
      <c r="H311" s="20" t="s">
        <v>3182</v>
      </c>
      <c r="I311" s="4">
        <v>750</v>
      </c>
    </row>
    <row r="312" spans="2:10" x14ac:dyDescent="0.2">
      <c r="C312" s="20"/>
      <c r="D312" s="20"/>
    </row>
    <row r="313" spans="2:10" x14ac:dyDescent="0.2">
      <c r="H313" s="41" t="s">
        <v>628</v>
      </c>
      <c r="I313" s="39">
        <f>SUM(I309:I311)</f>
        <v>2115</v>
      </c>
      <c r="J313" s="34"/>
    </row>
    <row r="316" spans="2:10" ht="21.75" customHeight="1" x14ac:dyDescent="0.2">
      <c r="H316" s="72" t="s">
        <v>3240</v>
      </c>
      <c r="I316" s="73">
        <f>I313+I303+I282+I74+I63+I35+I55</f>
        <v>331647.05000000005</v>
      </c>
    </row>
  </sheetData>
  <autoFilter ref="B6:K304" xr:uid="{00000000-0009-0000-0000-000004000000}"/>
  <sortState ref="A288:T302">
    <sortCondition ref="B288:B302"/>
  </sortState>
  <mergeCells count="6">
    <mergeCell ref="B7:I7"/>
    <mergeCell ref="B77:I77"/>
    <mergeCell ref="B58:I58"/>
    <mergeCell ref="B285:I285"/>
    <mergeCell ref="B11:I11"/>
    <mergeCell ref="B38:I38"/>
  </mergeCells>
  <pageMargins left="0.45" right="0.2" top="0.5" bottom="0.75" header="0.3" footer="0.3"/>
  <headerFooter>
    <oddFooter>&amp;R&amp;"Times New Roman,Italic" COVID-19 HEERF Institutional Portion - Quarterly Expenditure Report 9/30/2020 -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zoomScale="150" zoomScaleNormal="150" zoomScalePageLayoutView="150" workbookViewId="0">
      <pane xSplit="1" ySplit="5" topLeftCell="B40" activePane="bottomRight" state="frozen"/>
      <selection pane="topRight" activeCell="E1" sqref="E1"/>
      <selection pane="bottomLeft" activeCell="A6" sqref="A6"/>
      <selection pane="bottomRight" activeCell="E55" sqref="E55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11.85546875" style="3" bestFit="1" customWidth="1"/>
    <col min="11" max="11" width="10.42578125" style="3" bestFit="1" customWidth="1"/>
    <col min="12" max="16384" width="8.85546875" style="3"/>
  </cols>
  <sheetData>
    <row r="1" spans="1:10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10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10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10" s="18" customFormat="1" ht="15.75" x14ac:dyDescent="0.25">
      <c r="A4" s="43" t="s">
        <v>615</v>
      </c>
      <c r="B4" s="17"/>
      <c r="C4" s="17"/>
      <c r="D4" s="17"/>
      <c r="F4" s="53"/>
      <c r="G4" s="58"/>
      <c r="H4" s="58"/>
      <c r="I4" s="19"/>
    </row>
    <row r="5" spans="1:10" s="18" customFormat="1" ht="15.75" x14ac:dyDescent="0.25">
      <c r="A5" s="48" t="s">
        <v>3241</v>
      </c>
      <c r="B5" s="17"/>
      <c r="C5" s="17"/>
      <c r="D5" s="17"/>
      <c r="F5" s="53"/>
      <c r="G5" s="58"/>
      <c r="H5" s="58"/>
      <c r="I5" s="19"/>
    </row>
    <row r="6" spans="1:10" x14ac:dyDescent="0.2">
      <c r="B6" s="50"/>
      <c r="C6" s="50"/>
      <c r="D6" s="50"/>
      <c r="E6" s="52"/>
      <c r="F6" s="57"/>
      <c r="G6" s="51"/>
      <c r="H6" s="51"/>
      <c r="I6" s="35"/>
    </row>
    <row r="7" spans="1:10" s="61" customFormat="1" ht="33.75" customHeight="1" x14ac:dyDescent="0.25">
      <c r="B7" s="270" t="s">
        <v>3243</v>
      </c>
      <c r="C7" s="270"/>
      <c r="D7" s="270"/>
      <c r="E7" s="270"/>
      <c r="F7" s="270"/>
      <c r="G7" s="270"/>
      <c r="H7" s="270"/>
      <c r="I7" s="270"/>
    </row>
    <row r="8" spans="1:10" x14ac:dyDescent="0.2">
      <c r="B8" s="26"/>
      <c r="C8" s="26"/>
      <c r="D8" s="26"/>
      <c r="E8" s="11"/>
      <c r="F8" s="56"/>
      <c r="G8" s="31"/>
      <c r="H8" s="31"/>
      <c r="I8" s="24"/>
    </row>
    <row r="9" spans="1:10" s="61" customFormat="1" ht="30.75" customHeight="1" x14ac:dyDescent="0.25">
      <c r="B9" s="75" t="s">
        <v>3224</v>
      </c>
      <c r="C9" s="68"/>
      <c r="D9" s="68"/>
      <c r="E9" s="68"/>
      <c r="F9" s="68"/>
      <c r="G9" s="69"/>
      <c r="H9" s="70"/>
      <c r="I9" s="71"/>
    </row>
    <row r="10" spans="1:10" x14ac:dyDescent="0.2">
      <c r="C10" s="20"/>
      <c r="D10" s="3"/>
    </row>
    <row r="11" spans="1:10" x14ac:dyDescent="0.2">
      <c r="B11" s="21" t="s">
        <v>9</v>
      </c>
      <c r="C11" s="21" t="s">
        <v>618</v>
      </c>
      <c r="D11" s="21" t="s">
        <v>619</v>
      </c>
      <c r="E11" s="22" t="s">
        <v>10</v>
      </c>
      <c r="F11" s="55" t="s">
        <v>11</v>
      </c>
      <c r="G11" s="22" t="s">
        <v>12</v>
      </c>
      <c r="H11" s="22" t="s">
        <v>13</v>
      </c>
      <c r="I11" s="23" t="s">
        <v>620</v>
      </c>
    </row>
    <row r="12" spans="1:10" x14ac:dyDescent="0.2">
      <c r="B12" s="2">
        <v>44175</v>
      </c>
      <c r="C12" s="41">
        <v>5308</v>
      </c>
      <c r="D12" s="20" t="s">
        <v>3309</v>
      </c>
      <c r="E12" s="3" t="s">
        <v>3310</v>
      </c>
      <c r="F12" s="54" t="s">
        <v>3318</v>
      </c>
      <c r="G12" s="20" t="s">
        <v>3312</v>
      </c>
      <c r="H12" s="20" t="s">
        <v>3313</v>
      </c>
      <c r="I12" s="4">
        <v>500</v>
      </c>
    </row>
    <row r="13" spans="1:10" ht="13.5" x14ac:dyDescent="0.25">
      <c r="C13" s="20"/>
      <c r="D13" s="20"/>
      <c r="J13" s="45"/>
    </row>
    <row r="14" spans="1:10" x14ac:dyDescent="0.2">
      <c r="H14" s="41" t="s">
        <v>628</v>
      </c>
      <c r="I14" s="39">
        <f>SUM(I12:I13)</f>
        <v>500</v>
      </c>
    </row>
    <row r="15" spans="1:10" ht="14.25" x14ac:dyDescent="0.2">
      <c r="B15" s="49"/>
      <c r="C15" s="10"/>
      <c r="D15" s="60"/>
      <c r="E15" s="11"/>
      <c r="F15" s="56"/>
      <c r="G15" s="31"/>
      <c r="H15" s="31"/>
      <c r="I15" s="24"/>
    </row>
    <row r="16" spans="1:10" s="61" customFormat="1" ht="30.75" customHeight="1" x14ac:dyDescent="0.25">
      <c r="B16" s="271" t="s">
        <v>3227</v>
      </c>
      <c r="C16" s="271"/>
      <c r="D16" s="271"/>
      <c r="E16" s="271"/>
      <c r="F16" s="271"/>
      <c r="G16" s="271"/>
      <c r="H16" s="271"/>
      <c r="I16" s="271"/>
    </row>
    <row r="17" spans="2:14" x14ac:dyDescent="0.2">
      <c r="C17" s="20"/>
      <c r="D17" s="3"/>
    </row>
    <row r="18" spans="2:14" x14ac:dyDescent="0.2">
      <c r="B18" s="21" t="s">
        <v>9</v>
      </c>
      <c r="C18" s="21" t="s">
        <v>618</v>
      </c>
      <c r="D18" s="21" t="s">
        <v>619</v>
      </c>
      <c r="E18" s="22" t="s">
        <v>10</v>
      </c>
      <c r="F18" s="55" t="s">
        <v>11</v>
      </c>
      <c r="G18" s="22" t="s">
        <v>12</v>
      </c>
      <c r="H18" s="22" t="s">
        <v>13</v>
      </c>
      <c r="I18" s="23" t="s">
        <v>620</v>
      </c>
    </row>
    <row r="19" spans="2:14" x14ac:dyDescent="0.2">
      <c r="B19" s="2">
        <v>44111</v>
      </c>
      <c r="C19" s="20">
        <v>5308</v>
      </c>
      <c r="D19" s="20" t="s">
        <v>3178</v>
      </c>
      <c r="E19" s="3" t="s">
        <v>493</v>
      </c>
      <c r="F19" s="54" t="s">
        <v>3319</v>
      </c>
      <c r="G19" s="20" t="s">
        <v>3268</v>
      </c>
      <c r="H19" s="20" t="s">
        <v>3269</v>
      </c>
      <c r="I19" s="4">
        <v>11887.5</v>
      </c>
      <c r="N19" s="20"/>
    </row>
    <row r="20" spans="2:14" x14ac:dyDescent="0.2">
      <c r="B20" s="2">
        <v>44118</v>
      </c>
      <c r="C20" s="20">
        <v>5308</v>
      </c>
      <c r="D20" s="20" t="s">
        <v>3178</v>
      </c>
      <c r="E20" s="3" t="s">
        <v>3272</v>
      </c>
      <c r="F20" s="54" t="s">
        <v>3320</v>
      </c>
      <c r="G20" s="20" t="s">
        <v>3274</v>
      </c>
      <c r="H20" s="20" t="s">
        <v>3275</v>
      </c>
      <c r="I20" s="4">
        <v>30</v>
      </c>
      <c r="N20" s="20"/>
    </row>
    <row r="21" spans="2:14" x14ac:dyDescent="0.2">
      <c r="B21" s="2">
        <v>44151</v>
      </c>
      <c r="C21" s="20">
        <v>5308</v>
      </c>
      <c r="D21" s="20" t="s">
        <v>3178</v>
      </c>
      <c r="E21" s="3" t="s">
        <v>3272</v>
      </c>
      <c r="F21" s="54" t="s">
        <v>3320</v>
      </c>
      <c r="G21" s="20" t="s">
        <v>3276</v>
      </c>
      <c r="H21" s="20" t="s">
        <v>3275</v>
      </c>
      <c r="I21" s="4">
        <v>30</v>
      </c>
      <c r="N21" s="20"/>
    </row>
    <row r="22" spans="2:14" x14ac:dyDescent="0.2">
      <c r="B22" s="2">
        <v>44124</v>
      </c>
      <c r="C22" s="20">
        <v>5308</v>
      </c>
      <c r="D22" s="20" t="s">
        <v>3178</v>
      </c>
      <c r="E22" s="3" t="s">
        <v>3277</v>
      </c>
      <c r="F22" s="54" t="s">
        <v>3321</v>
      </c>
      <c r="G22" s="20" t="s">
        <v>3279</v>
      </c>
      <c r="H22" s="20" t="s">
        <v>3280</v>
      </c>
      <c r="I22" s="4">
        <v>56.96</v>
      </c>
      <c r="N22" s="20"/>
    </row>
    <row r="23" spans="2:14" x14ac:dyDescent="0.2">
      <c r="B23" s="2">
        <v>44127</v>
      </c>
      <c r="C23" s="20">
        <v>5308</v>
      </c>
      <c r="D23" s="20" t="s">
        <v>3178</v>
      </c>
      <c r="E23" s="3" t="s">
        <v>3277</v>
      </c>
      <c r="F23" s="54" t="s">
        <v>3322</v>
      </c>
      <c r="G23" s="20" t="s">
        <v>3282</v>
      </c>
      <c r="H23" s="20" t="s">
        <v>3283</v>
      </c>
      <c r="I23" s="4">
        <v>1328.52</v>
      </c>
      <c r="N23" s="20"/>
    </row>
    <row r="24" spans="2:14" x14ac:dyDescent="0.2">
      <c r="B24" s="2">
        <v>44127</v>
      </c>
      <c r="C24" s="20">
        <v>5308</v>
      </c>
      <c r="D24" s="20" t="s">
        <v>3178</v>
      </c>
      <c r="E24" s="3" t="s">
        <v>3277</v>
      </c>
      <c r="F24" s="54" t="s">
        <v>3323</v>
      </c>
      <c r="G24" s="20" t="s">
        <v>3285</v>
      </c>
      <c r="H24" s="20" t="s">
        <v>3286</v>
      </c>
      <c r="I24" s="4">
        <v>184.6</v>
      </c>
      <c r="N24" s="20"/>
    </row>
    <row r="25" spans="2:14" x14ac:dyDescent="0.2">
      <c r="B25" s="2">
        <v>44127</v>
      </c>
      <c r="C25" s="20">
        <v>5308</v>
      </c>
      <c r="D25" s="20" t="s">
        <v>3178</v>
      </c>
      <c r="E25" s="3" t="s">
        <v>3287</v>
      </c>
      <c r="F25" s="54" t="s">
        <v>3324</v>
      </c>
      <c r="G25" s="20" t="s">
        <v>3289</v>
      </c>
      <c r="H25" s="59" t="s">
        <v>3290</v>
      </c>
      <c r="I25" s="4">
        <v>631.4</v>
      </c>
      <c r="J25" s="38"/>
      <c r="N25" s="20"/>
    </row>
    <row r="26" spans="2:14" x14ac:dyDescent="0.2">
      <c r="B26" s="2">
        <v>44148</v>
      </c>
      <c r="C26" s="20">
        <v>5308</v>
      </c>
      <c r="D26" s="20" t="s">
        <v>3178</v>
      </c>
      <c r="E26" s="3" t="s">
        <v>3277</v>
      </c>
      <c r="F26" s="54" t="s">
        <v>3325</v>
      </c>
      <c r="G26" s="20" t="s">
        <v>3292</v>
      </c>
      <c r="H26" s="20" t="s">
        <v>3293</v>
      </c>
      <c r="I26" s="4">
        <v>2492.54</v>
      </c>
      <c r="N26" s="20"/>
    </row>
    <row r="27" spans="2:14" x14ac:dyDescent="0.2">
      <c r="B27" s="2">
        <v>44148</v>
      </c>
      <c r="C27" s="20">
        <v>5308</v>
      </c>
      <c r="D27" s="20" t="s">
        <v>3178</v>
      </c>
      <c r="E27" s="3" t="s">
        <v>3294</v>
      </c>
      <c r="F27" s="54" t="s">
        <v>3326</v>
      </c>
      <c r="G27" s="20" t="s">
        <v>3296</v>
      </c>
      <c r="H27" s="20" t="s">
        <v>3297</v>
      </c>
      <c r="I27" s="4">
        <v>650</v>
      </c>
      <c r="N27" s="20"/>
    </row>
    <row r="28" spans="2:14" x14ac:dyDescent="0.2">
      <c r="B28" s="2">
        <v>44175</v>
      </c>
      <c r="C28" s="20">
        <v>5308</v>
      </c>
      <c r="D28" s="20" t="s">
        <v>3178</v>
      </c>
      <c r="E28" s="3" t="s">
        <v>3298</v>
      </c>
      <c r="F28" s="54" t="s">
        <v>3299</v>
      </c>
      <c r="G28" s="20" t="s">
        <v>3300</v>
      </c>
      <c r="H28" s="59" t="s">
        <v>3301</v>
      </c>
      <c r="I28" s="4">
        <v>39030</v>
      </c>
      <c r="J28" s="37"/>
      <c r="N28" s="20"/>
    </row>
    <row r="29" spans="2:14" x14ac:dyDescent="0.2">
      <c r="B29" s="2">
        <v>44175</v>
      </c>
      <c r="C29" s="20">
        <v>5308</v>
      </c>
      <c r="D29" s="20" t="s">
        <v>3178</v>
      </c>
      <c r="E29" s="3" t="s">
        <v>3179</v>
      </c>
      <c r="F29" s="54" t="s">
        <v>3302</v>
      </c>
      <c r="G29" s="20" t="s">
        <v>3303</v>
      </c>
      <c r="H29" s="59" t="s">
        <v>3304</v>
      </c>
      <c r="I29" s="4">
        <v>799.92</v>
      </c>
      <c r="J29" s="37"/>
      <c r="N29" s="20"/>
    </row>
    <row r="30" spans="2:14" x14ac:dyDescent="0.2">
      <c r="B30" s="2">
        <v>44183</v>
      </c>
      <c r="C30" s="20">
        <v>5308</v>
      </c>
      <c r="D30" s="20" t="s">
        <v>3178</v>
      </c>
      <c r="E30" s="3" t="s">
        <v>3305</v>
      </c>
      <c r="F30" s="54" t="s">
        <v>3306</v>
      </c>
      <c r="G30" s="20" t="s">
        <v>3307</v>
      </c>
      <c r="H30" s="59" t="s">
        <v>3308</v>
      </c>
      <c r="I30" s="4">
        <v>316.18</v>
      </c>
      <c r="J30" s="37"/>
      <c r="N30" s="20"/>
    </row>
    <row r="31" spans="2:14" x14ac:dyDescent="0.2">
      <c r="B31" s="2">
        <v>44107</v>
      </c>
      <c r="C31" s="20" t="s">
        <v>3258</v>
      </c>
      <c r="D31" s="20" t="s">
        <v>3218</v>
      </c>
      <c r="E31" s="3" t="s">
        <v>3450</v>
      </c>
      <c r="F31" s="54" t="s">
        <v>3259</v>
      </c>
      <c r="G31" s="20" t="s">
        <v>3260</v>
      </c>
      <c r="H31" s="59" t="s">
        <v>3261</v>
      </c>
      <c r="I31" s="4">
        <v>271.76</v>
      </c>
      <c r="J31" s="37"/>
      <c r="N31" s="20"/>
    </row>
    <row r="32" spans="2:14" x14ac:dyDescent="0.2">
      <c r="B32" s="2">
        <v>44121</v>
      </c>
      <c r="C32" s="20" t="s">
        <v>3258</v>
      </c>
      <c r="D32" s="20" t="s">
        <v>3218</v>
      </c>
      <c r="E32" s="3" t="s">
        <v>3450</v>
      </c>
      <c r="F32" s="54" t="s">
        <v>3259</v>
      </c>
      <c r="G32" s="20" t="s">
        <v>3262</v>
      </c>
      <c r="H32" s="59" t="s">
        <v>3261</v>
      </c>
      <c r="I32" s="4">
        <v>1358.76</v>
      </c>
      <c r="J32" s="37"/>
      <c r="N32" s="20"/>
    </row>
    <row r="33" spans="2:14" x14ac:dyDescent="0.2">
      <c r="B33" s="2">
        <v>44135</v>
      </c>
      <c r="C33" s="20" t="s">
        <v>3258</v>
      </c>
      <c r="D33" s="20" t="s">
        <v>3218</v>
      </c>
      <c r="E33" s="3" t="s">
        <v>3450</v>
      </c>
      <c r="F33" s="54" t="s">
        <v>3259</v>
      </c>
      <c r="G33" s="20" t="s">
        <v>3263</v>
      </c>
      <c r="H33" s="59" t="s">
        <v>3261</v>
      </c>
      <c r="I33" s="4">
        <v>1358.76</v>
      </c>
      <c r="J33" s="37"/>
      <c r="N33" s="20"/>
    </row>
    <row r="34" spans="2:14" x14ac:dyDescent="0.2">
      <c r="B34" s="2">
        <v>44149</v>
      </c>
      <c r="C34" s="20" t="s">
        <v>3258</v>
      </c>
      <c r="D34" s="20" t="s">
        <v>3218</v>
      </c>
      <c r="E34" s="3" t="s">
        <v>3450</v>
      </c>
      <c r="F34" s="54" t="s">
        <v>3259</v>
      </c>
      <c r="G34" s="20" t="s">
        <v>3264</v>
      </c>
      <c r="H34" s="59" t="s">
        <v>3261</v>
      </c>
      <c r="I34" s="4">
        <v>1087</v>
      </c>
      <c r="J34" s="37"/>
      <c r="N34" s="20"/>
    </row>
    <row r="35" spans="2:14" x14ac:dyDescent="0.2">
      <c r="B35" s="2">
        <v>44177</v>
      </c>
      <c r="C35" s="20" t="s">
        <v>3258</v>
      </c>
      <c r="D35" s="20" t="s">
        <v>3218</v>
      </c>
      <c r="E35" s="3" t="s">
        <v>3265</v>
      </c>
      <c r="F35" s="54" t="s">
        <v>3266</v>
      </c>
      <c r="G35" s="20" t="s">
        <v>3267</v>
      </c>
      <c r="H35" s="59" t="s">
        <v>3261</v>
      </c>
      <c r="I35" s="4">
        <v>2174</v>
      </c>
      <c r="J35" s="37"/>
      <c r="N35" s="20"/>
    </row>
    <row r="36" spans="2:14" x14ac:dyDescent="0.2">
      <c r="C36" s="20"/>
      <c r="I36" s="35"/>
    </row>
    <row r="37" spans="2:14" x14ac:dyDescent="0.2">
      <c r="H37" s="41" t="s">
        <v>628</v>
      </c>
      <c r="I37" s="39">
        <f>SUM(I19:I36)</f>
        <v>63687.900000000009</v>
      </c>
      <c r="J37" s="46"/>
      <c r="K37" s="36"/>
    </row>
    <row r="38" spans="2:14" x14ac:dyDescent="0.2">
      <c r="B38" s="50"/>
      <c r="C38" s="50"/>
      <c r="D38" s="50"/>
      <c r="E38" s="52"/>
      <c r="F38" s="57"/>
      <c r="G38" s="51"/>
      <c r="H38" s="51"/>
      <c r="I38" s="35"/>
    </row>
    <row r="39" spans="2:14" s="61" customFormat="1" ht="30.75" customHeight="1" x14ac:dyDescent="0.25">
      <c r="B39" s="74" t="s">
        <v>3239</v>
      </c>
      <c r="C39" s="63"/>
      <c r="D39" s="63"/>
      <c r="E39" s="63"/>
      <c r="F39" s="63"/>
      <c r="G39" s="64"/>
      <c r="H39" s="65"/>
      <c r="I39" s="66"/>
    </row>
    <row r="40" spans="2:14" x14ac:dyDescent="0.2">
      <c r="C40" s="20"/>
      <c r="D40" s="3"/>
    </row>
    <row r="41" spans="2:14" x14ac:dyDescent="0.2">
      <c r="B41" s="21" t="s">
        <v>9</v>
      </c>
      <c r="C41" s="21" t="s">
        <v>618</v>
      </c>
      <c r="D41" s="21" t="s">
        <v>619</v>
      </c>
      <c r="E41" s="22" t="s">
        <v>10</v>
      </c>
      <c r="F41" s="55" t="s">
        <v>11</v>
      </c>
      <c r="G41" s="22" t="s">
        <v>12</v>
      </c>
      <c r="H41" s="22" t="s">
        <v>13</v>
      </c>
      <c r="I41" s="23" t="s">
        <v>620</v>
      </c>
    </row>
    <row r="42" spans="2:14" x14ac:dyDescent="0.2">
      <c r="B42" s="2">
        <v>44124</v>
      </c>
      <c r="C42" s="20">
        <v>5308</v>
      </c>
      <c r="D42" s="20" t="s">
        <v>86</v>
      </c>
      <c r="E42" s="3" t="s">
        <v>3247</v>
      </c>
      <c r="F42" s="54" t="s">
        <v>3328</v>
      </c>
      <c r="G42" s="20" t="s">
        <v>3249</v>
      </c>
      <c r="H42" s="20" t="s">
        <v>3250</v>
      </c>
      <c r="I42" s="4">
        <v>1927</v>
      </c>
      <c r="J42" s="37"/>
    </row>
    <row r="43" spans="2:14" x14ac:dyDescent="0.2">
      <c r="B43" s="2">
        <v>44147</v>
      </c>
      <c r="C43" s="20">
        <v>5308</v>
      </c>
      <c r="D43" s="20" t="s">
        <v>86</v>
      </c>
      <c r="E43" s="3" t="s">
        <v>3247</v>
      </c>
      <c r="F43" s="54" t="s">
        <v>3329</v>
      </c>
      <c r="G43" s="20" t="s">
        <v>3252</v>
      </c>
      <c r="H43" s="20" t="s">
        <v>3253</v>
      </c>
      <c r="I43" s="4">
        <v>1920</v>
      </c>
    </row>
    <row r="44" spans="2:14" x14ac:dyDescent="0.2">
      <c r="B44" s="2">
        <v>44183</v>
      </c>
      <c r="C44" s="20">
        <v>5308</v>
      </c>
      <c r="D44" s="20" t="s">
        <v>86</v>
      </c>
      <c r="E44" s="3" t="s">
        <v>3254</v>
      </c>
      <c r="F44" s="54" t="s">
        <v>3327</v>
      </c>
      <c r="G44" s="20" t="s">
        <v>3256</v>
      </c>
      <c r="H44" s="20" t="s">
        <v>3257</v>
      </c>
      <c r="I44" s="4">
        <v>169.16</v>
      </c>
    </row>
    <row r="45" spans="2:14" x14ac:dyDescent="0.2">
      <c r="C45" s="20"/>
      <c r="D45" s="20"/>
    </row>
    <row r="46" spans="2:14" x14ac:dyDescent="0.2">
      <c r="H46" s="41" t="s">
        <v>628</v>
      </c>
      <c r="I46" s="39">
        <f>SUM(I42:I44)</f>
        <v>4016.16</v>
      </c>
      <c r="J46" s="34"/>
    </row>
    <row r="48" spans="2:14" ht="21.75" customHeight="1" x14ac:dyDescent="0.2">
      <c r="H48" s="72" t="s">
        <v>3244</v>
      </c>
      <c r="I48" s="73">
        <f>I46+I37+I14</f>
        <v>68204.060000000012</v>
      </c>
    </row>
  </sheetData>
  <autoFilter ref="B6:K37" xr:uid="{00000000-0009-0000-0000-000005000000}"/>
  <mergeCells count="2">
    <mergeCell ref="B7:I7"/>
    <mergeCell ref="B16:I16"/>
  </mergeCells>
  <pageMargins left="0.45" right="0.2" top="0.5" bottom="0.75" header="0.3" footer="0.3"/>
  <headerFooter>
    <oddFooter>&amp;R&amp;"Times New Roman,Italic" COVID-19 HEERF Institutional Portion - Quarterly Expenditure Report 12/31/2020 -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N338"/>
  <sheetViews>
    <sheetView workbookViewId="0">
      <pane xSplit="1" ySplit="5" topLeftCell="B294" activePane="bottomRight" state="frozen"/>
      <selection pane="topRight" activeCell="E1" sqref="E1"/>
      <selection pane="bottomLeft" activeCell="A6" sqref="A6"/>
      <selection pane="bottomRight" activeCell="E309" sqref="E309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11.85546875" style="3" bestFit="1" customWidth="1"/>
    <col min="11" max="11" width="10.42578125" style="3" bestFit="1" customWidth="1"/>
    <col min="12" max="16384" width="8.85546875" style="3"/>
  </cols>
  <sheetData>
    <row r="1" spans="1:9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9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9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9" s="18" customFormat="1" ht="15.75" x14ac:dyDescent="0.25">
      <c r="A4" s="43" t="s">
        <v>615</v>
      </c>
      <c r="B4" s="17"/>
      <c r="C4" s="17"/>
      <c r="D4" s="17"/>
      <c r="F4" s="53"/>
      <c r="G4" s="58"/>
      <c r="H4" s="58"/>
      <c r="I4" s="19"/>
    </row>
    <row r="5" spans="1:9" s="18" customFormat="1" ht="15.75" x14ac:dyDescent="0.25">
      <c r="A5" s="48" t="s">
        <v>3330</v>
      </c>
      <c r="B5" s="17"/>
      <c r="C5" s="17"/>
      <c r="D5" s="17"/>
      <c r="F5" s="53"/>
      <c r="G5" s="58"/>
      <c r="H5" s="58"/>
      <c r="I5" s="19"/>
    </row>
    <row r="6" spans="1:9" x14ac:dyDescent="0.2">
      <c r="B6" s="50"/>
      <c r="C6" s="50"/>
      <c r="D6" s="50"/>
      <c r="E6" s="52"/>
      <c r="F6" s="57"/>
      <c r="G6" s="51"/>
      <c r="H6" s="51"/>
      <c r="I6" s="35"/>
    </row>
    <row r="7" spans="1:9" s="61" customFormat="1" ht="33.75" customHeight="1" x14ac:dyDescent="0.25">
      <c r="B7" s="270" t="s">
        <v>3331</v>
      </c>
      <c r="C7" s="270"/>
      <c r="D7" s="270"/>
      <c r="E7" s="270"/>
      <c r="F7" s="270"/>
      <c r="G7" s="270"/>
      <c r="H7" s="270"/>
      <c r="I7" s="270"/>
    </row>
    <row r="8" spans="1:9" x14ac:dyDescent="0.2">
      <c r="B8" s="21" t="s">
        <v>9</v>
      </c>
      <c r="C8" s="21" t="s">
        <v>618</v>
      </c>
      <c r="D8" s="21" t="s">
        <v>619</v>
      </c>
      <c r="E8" s="22" t="s">
        <v>10</v>
      </c>
      <c r="F8" s="55" t="s">
        <v>11</v>
      </c>
      <c r="G8" s="22" t="s">
        <v>12</v>
      </c>
      <c r="H8" s="22" t="s">
        <v>13</v>
      </c>
      <c r="I8" s="23" t="s">
        <v>620</v>
      </c>
    </row>
    <row r="9" spans="1:9" s="52" customFormat="1" x14ac:dyDescent="0.2">
      <c r="B9" s="50"/>
      <c r="C9" s="50"/>
      <c r="D9" s="50"/>
      <c r="F9" s="57"/>
      <c r="G9" s="51"/>
      <c r="H9" s="51"/>
      <c r="I9" s="35"/>
    </row>
    <row r="10" spans="1:9" s="52" customFormat="1" x14ac:dyDescent="0.2">
      <c r="B10" s="26"/>
      <c r="C10" s="26"/>
      <c r="D10" s="26"/>
      <c r="E10" s="11"/>
      <c r="F10" s="56"/>
      <c r="G10" s="31"/>
      <c r="H10" s="31"/>
      <c r="I10" s="24"/>
    </row>
    <row r="11" spans="1:9" s="61" customFormat="1" ht="33.75" customHeight="1" x14ac:dyDescent="0.25">
      <c r="B11" s="272" t="s">
        <v>3237</v>
      </c>
      <c r="C11" s="272"/>
      <c r="D11" s="272"/>
      <c r="E11" s="272"/>
      <c r="F11" s="272"/>
      <c r="G11" s="272"/>
      <c r="H11" s="272"/>
      <c r="I11" s="272"/>
    </row>
    <row r="13" spans="1:9" x14ac:dyDescent="0.2">
      <c r="B13" s="21" t="s">
        <v>9</v>
      </c>
      <c r="C13" s="21" t="s">
        <v>618</v>
      </c>
      <c r="D13" s="21" t="s">
        <v>619</v>
      </c>
      <c r="E13" s="22" t="s">
        <v>10</v>
      </c>
      <c r="F13" s="55" t="s">
        <v>11</v>
      </c>
      <c r="G13" s="22" t="s">
        <v>12</v>
      </c>
      <c r="H13" s="22" t="s">
        <v>13</v>
      </c>
      <c r="I13" s="23" t="s">
        <v>620</v>
      </c>
    </row>
    <row r="14" spans="1:9" x14ac:dyDescent="0.2">
      <c r="B14" s="2">
        <v>43994</v>
      </c>
      <c r="C14" s="20">
        <v>5308</v>
      </c>
      <c r="D14" s="20" t="s">
        <v>78</v>
      </c>
      <c r="E14" s="3" t="s">
        <v>30</v>
      </c>
      <c r="F14" s="54" t="s">
        <v>15</v>
      </c>
      <c r="G14" s="20" t="s">
        <v>31</v>
      </c>
      <c r="H14" s="20" t="s">
        <v>32</v>
      </c>
      <c r="I14" s="4">
        <v>985.31</v>
      </c>
    </row>
    <row r="15" spans="1:9" x14ac:dyDescent="0.2">
      <c r="B15" s="2">
        <v>43994</v>
      </c>
      <c r="C15" s="20">
        <v>5308</v>
      </c>
      <c r="D15" s="20" t="s">
        <v>78</v>
      </c>
      <c r="E15" s="3" t="s">
        <v>33</v>
      </c>
      <c r="F15" s="54" t="s">
        <v>15</v>
      </c>
      <c r="G15" s="20" t="s">
        <v>34</v>
      </c>
      <c r="H15" s="20" t="s">
        <v>35</v>
      </c>
      <c r="I15" s="4">
        <v>985.31</v>
      </c>
    </row>
    <row r="16" spans="1:9" x14ac:dyDescent="0.2">
      <c r="B16" s="2">
        <v>43994</v>
      </c>
      <c r="C16" s="20">
        <v>5308</v>
      </c>
      <c r="D16" s="20" t="s">
        <v>78</v>
      </c>
      <c r="E16" s="3" t="s">
        <v>36</v>
      </c>
      <c r="F16" s="54" t="s">
        <v>15</v>
      </c>
      <c r="G16" s="20" t="s">
        <v>37</v>
      </c>
      <c r="H16" s="20" t="s">
        <v>38</v>
      </c>
      <c r="I16" s="4">
        <v>985.31</v>
      </c>
    </row>
    <row r="17" spans="2:13" x14ac:dyDescent="0.2">
      <c r="B17" s="2">
        <v>43994</v>
      </c>
      <c r="C17" s="20">
        <v>5308</v>
      </c>
      <c r="D17" s="20" t="s">
        <v>78</v>
      </c>
      <c r="E17" s="3" t="s">
        <v>39</v>
      </c>
      <c r="F17" s="54" t="s">
        <v>15</v>
      </c>
      <c r="G17" s="20" t="s">
        <v>40</v>
      </c>
      <c r="H17" s="20" t="s">
        <v>41</v>
      </c>
      <c r="I17" s="4">
        <v>985.31</v>
      </c>
    </row>
    <row r="18" spans="2:13" x14ac:dyDescent="0.2">
      <c r="B18" s="2">
        <v>43994</v>
      </c>
      <c r="C18" s="20">
        <v>5308</v>
      </c>
      <c r="D18" s="20" t="s">
        <v>78</v>
      </c>
      <c r="E18" s="3" t="s">
        <v>42</v>
      </c>
      <c r="F18" s="54" t="s">
        <v>15</v>
      </c>
      <c r="G18" s="20" t="s">
        <v>43</v>
      </c>
      <c r="H18" s="20" t="s">
        <v>44</v>
      </c>
      <c r="I18" s="4">
        <v>985.31</v>
      </c>
      <c r="M18" s="34"/>
    </row>
    <row r="19" spans="2:13" x14ac:dyDescent="0.2">
      <c r="B19" s="2">
        <v>43994</v>
      </c>
      <c r="C19" s="20">
        <v>5308</v>
      </c>
      <c r="D19" s="20" t="s">
        <v>78</v>
      </c>
      <c r="E19" s="3" t="s">
        <v>45</v>
      </c>
      <c r="F19" s="54" t="s">
        <v>15</v>
      </c>
      <c r="G19" s="20" t="s">
        <v>46</v>
      </c>
      <c r="H19" s="20" t="s">
        <v>47</v>
      </c>
      <c r="I19" s="4">
        <v>985.31</v>
      </c>
    </row>
    <row r="20" spans="2:13" x14ac:dyDescent="0.2">
      <c r="B20" s="2">
        <v>43997</v>
      </c>
      <c r="C20" s="20">
        <v>5308</v>
      </c>
      <c r="D20" s="20" t="s">
        <v>78</v>
      </c>
      <c r="E20" s="3" t="s">
        <v>14</v>
      </c>
      <c r="F20" s="54" t="s">
        <v>15</v>
      </c>
      <c r="G20" s="20" t="s">
        <v>16</v>
      </c>
      <c r="H20" s="20" t="s">
        <v>17</v>
      </c>
      <c r="I20" s="4">
        <v>985.31</v>
      </c>
    </row>
    <row r="21" spans="2:13" x14ac:dyDescent="0.2">
      <c r="B21" s="2">
        <v>43997</v>
      </c>
      <c r="C21" s="20">
        <v>5308</v>
      </c>
      <c r="D21" s="20" t="s">
        <v>78</v>
      </c>
      <c r="E21" s="3" t="s">
        <v>18</v>
      </c>
      <c r="F21" s="54" t="s">
        <v>15</v>
      </c>
      <c r="G21" s="20" t="s">
        <v>19</v>
      </c>
      <c r="H21" s="20" t="s">
        <v>20</v>
      </c>
      <c r="I21" s="4">
        <v>985.31</v>
      </c>
    </row>
    <row r="22" spans="2:13" x14ac:dyDescent="0.2">
      <c r="B22" s="2">
        <v>43997</v>
      </c>
      <c r="C22" s="20">
        <v>5308</v>
      </c>
      <c r="D22" s="20" t="s">
        <v>78</v>
      </c>
      <c r="E22" s="3" t="s">
        <v>21</v>
      </c>
      <c r="F22" s="54" t="s">
        <v>15</v>
      </c>
      <c r="G22" s="20" t="s">
        <v>22</v>
      </c>
      <c r="H22" s="20" t="s">
        <v>23</v>
      </c>
      <c r="I22" s="4">
        <v>985.31</v>
      </c>
    </row>
    <row r="23" spans="2:13" x14ac:dyDescent="0.2">
      <c r="B23" s="2">
        <v>43997</v>
      </c>
      <c r="C23" s="20">
        <v>5308</v>
      </c>
      <c r="D23" s="20" t="s">
        <v>78</v>
      </c>
      <c r="E23" s="3" t="s">
        <v>24</v>
      </c>
      <c r="F23" s="54" t="s">
        <v>15</v>
      </c>
      <c r="G23" s="20" t="s">
        <v>25</v>
      </c>
      <c r="H23" s="20" t="s">
        <v>26</v>
      </c>
      <c r="I23" s="4">
        <v>985.31</v>
      </c>
    </row>
    <row r="24" spans="2:13" x14ac:dyDescent="0.2">
      <c r="B24" s="2">
        <v>43997</v>
      </c>
      <c r="C24" s="20">
        <v>5308</v>
      </c>
      <c r="D24" s="20" t="s">
        <v>78</v>
      </c>
      <c r="E24" s="3" t="s">
        <v>27</v>
      </c>
      <c r="F24" s="54" t="s">
        <v>15</v>
      </c>
      <c r="G24" s="20" t="s">
        <v>28</v>
      </c>
      <c r="H24" s="20" t="s">
        <v>29</v>
      </c>
      <c r="I24" s="4">
        <v>985.31</v>
      </c>
    </row>
    <row r="25" spans="2:13" x14ac:dyDescent="0.2">
      <c r="B25" s="2">
        <v>43998</v>
      </c>
      <c r="C25" s="20">
        <v>5308</v>
      </c>
      <c r="D25" s="20" t="s">
        <v>78</v>
      </c>
      <c r="E25" s="3" t="s">
        <v>48</v>
      </c>
      <c r="F25" s="54" t="s">
        <v>15</v>
      </c>
      <c r="G25" s="20" t="s">
        <v>49</v>
      </c>
      <c r="H25" s="20" t="s">
        <v>50</v>
      </c>
      <c r="I25" s="4">
        <v>985.31</v>
      </c>
    </row>
    <row r="26" spans="2:13" x14ac:dyDescent="0.2">
      <c r="B26" s="2">
        <v>43999</v>
      </c>
      <c r="C26" s="20">
        <v>5308</v>
      </c>
      <c r="D26" s="20" t="s">
        <v>78</v>
      </c>
      <c r="E26" s="3" t="s">
        <v>51</v>
      </c>
      <c r="F26" s="54" t="s">
        <v>15</v>
      </c>
      <c r="G26" s="20" t="s">
        <v>52</v>
      </c>
      <c r="H26" s="20" t="s">
        <v>53</v>
      </c>
      <c r="I26" s="4">
        <v>985.31</v>
      </c>
    </row>
    <row r="27" spans="2:13" x14ac:dyDescent="0.2">
      <c r="B27" s="2">
        <v>43999</v>
      </c>
      <c r="C27" s="20">
        <v>5308</v>
      </c>
      <c r="D27" s="20" t="s">
        <v>78</v>
      </c>
      <c r="E27" s="3" t="s">
        <v>54</v>
      </c>
      <c r="F27" s="54" t="s">
        <v>15</v>
      </c>
      <c r="G27" s="20" t="s">
        <v>55</v>
      </c>
      <c r="H27" s="20" t="s">
        <v>56</v>
      </c>
      <c r="I27" s="4">
        <v>985.31</v>
      </c>
    </row>
    <row r="28" spans="2:13" x14ac:dyDescent="0.2">
      <c r="B28" s="2">
        <v>43999</v>
      </c>
      <c r="C28" s="20">
        <v>5308</v>
      </c>
      <c r="D28" s="20" t="s">
        <v>78</v>
      </c>
      <c r="E28" s="3" t="s">
        <v>57</v>
      </c>
      <c r="F28" s="54" t="s">
        <v>15</v>
      </c>
      <c r="G28" s="20" t="s">
        <v>58</v>
      </c>
      <c r="H28" s="20" t="s">
        <v>59</v>
      </c>
      <c r="I28" s="4">
        <v>985.31</v>
      </c>
    </row>
    <row r="29" spans="2:13" x14ac:dyDescent="0.2">
      <c r="B29" s="2">
        <v>43999</v>
      </c>
      <c r="C29" s="20">
        <v>5308</v>
      </c>
      <c r="D29" s="20" t="s">
        <v>78</v>
      </c>
      <c r="E29" s="3" t="s">
        <v>60</v>
      </c>
      <c r="F29" s="54" t="s">
        <v>15</v>
      </c>
      <c r="G29" s="20" t="s">
        <v>61</v>
      </c>
      <c r="H29" s="20" t="s">
        <v>62</v>
      </c>
      <c r="I29" s="4">
        <v>985.31</v>
      </c>
    </row>
    <row r="30" spans="2:13" x14ac:dyDescent="0.2">
      <c r="B30" s="2">
        <v>44000</v>
      </c>
      <c r="C30" s="20">
        <v>5308</v>
      </c>
      <c r="D30" s="20" t="s">
        <v>78</v>
      </c>
      <c r="E30" s="3" t="s">
        <v>63</v>
      </c>
      <c r="F30" s="54" t="s">
        <v>15</v>
      </c>
      <c r="G30" s="20" t="s">
        <v>64</v>
      </c>
      <c r="H30" s="20" t="s">
        <v>65</v>
      </c>
      <c r="I30" s="4">
        <v>985.31</v>
      </c>
    </row>
    <row r="31" spans="2:13" x14ac:dyDescent="0.2">
      <c r="B31" s="2">
        <v>44001</v>
      </c>
      <c r="C31" s="20">
        <v>5308</v>
      </c>
      <c r="D31" s="20" t="s">
        <v>78</v>
      </c>
      <c r="E31" s="3" t="s">
        <v>66</v>
      </c>
      <c r="F31" s="54" t="s">
        <v>15</v>
      </c>
      <c r="G31" s="20" t="s">
        <v>67</v>
      </c>
      <c r="H31" s="20" t="s">
        <v>68</v>
      </c>
      <c r="I31" s="4">
        <v>985.31</v>
      </c>
    </row>
    <row r="32" spans="2:13" x14ac:dyDescent="0.2">
      <c r="B32" s="2">
        <v>44001</v>
      </c>
      <c r="C32" s="20">
        <v>5308</v>
      </c>
      <c r="D32" s="20" t="s">
        <v>78</v>
      </c>
      <c r="E32" s="3" t="s">
        <v>69</v>
      </c>
      <c r="F32" s="54" t="s">
        <v>15</v>
      </c>
      <c r="G32" s="20" t="s">
        <v>70</v>
      </c>
      <c r="H32" s="20" t="s">
        <v>71</v>
      </c>
      <c r="I32" s="4">
        <v>985.31</v>
      </c>
    </row>
    <row r="33" spans="2:10" x14ac:dyDescent="0.2">
      <c r="B33" s="2">
        <v>44001</v>
      </c>
      <c r="C33" s="20">
        <v>5308</v>
      </c>
      <c r="D33" s="20" t="s">
        <v>78</v>
      </c>
      <c r="E33" s="3" t="s">
        <v>72</v>
      </c>
      <c r="F33" s="54" t="s">
        <v>15</v>
      </c>
      <c r="G33" s="20" t="s">
        <v>73</v>
      </c>
      <c r="H33" s="20" t="s">
        <v>74</v>
      </c>
      <c r="I33" s="4">
        <v>985.31</v>
      </c>
    </row>
    <row r="34" spans="2:10" x14ac:dyDescent="0.2">
      <c r="B34" s="2">
        <v>44001</v>
      </c>
      <c r="C34" s="20">
        <v>5308</v>
      </c>
      <c r="D34" s="20" t="s">
        <v>78</v>
      </c>
      <c r="E34" s="3" t="s">
        <v>75</v>
      </c>
      <c r="F34" s="54" t="s">
        <v>15</v>
      </c>
      <c r="G34" s="20" t="s">
        <v>76</v>
      </c>
      <c r="H34" s="20" t="s">
        <v>77</v>
      </c>
      <c r="I34" s="24">
        <v>985.31</v>
      </c>
    </row>
    <row r="35" spans="2:10" x14ac:dyDescent="0.2">
      <c r="H35" s="20" t="s">
        <v>628</v>
      </c>
      <c r="I35" s="39">
        <f>SUM(I14:I34)</f>
        <v>20691.509999999998</v>
      </c>
      <c r="J35" s="34"/>
    </row>
    <row r="37" spans="2:10" x14ac:dyDescent="0.2">
      <c r="B37" s="26"/>
      <c r="C37" s="26"/>
      <c r="D37" s="26"/>
      <c r="E37" s="11"/>
      <c r="F37" s="56"/>
      <c r="G37" s="31"/>
      <c r="H37" s="31"/>
      <c r="I37" s="24"/>
    </row>
    <row r="38" spans="2:10" s="61" customFormat="1" ht="30.75" customHeight="1" x14ac:dyDescent="0.25">
      <c r="B38" s="270" t="s">
        <v>3238</v>
      </c>
      <c r="C38" s="270"/>
      <c r="D38" s="270"/>
      <c r="E38" s="270"/>
      <c r="F38" s="270"/>
      <c r="G38" s="270"/>
      <c r="H38" s="270"/>
      <c r="I38" s="270"/>
    </row>
    <row r="40" spans="2:10" x14ac:dyDescent="0.2">
      <c r="B40" s="21" t="s">
        <v>9</v>
      </c>
      <c r="C40" s="21" t="s">
        <v>618</v>
      </c>
      <c r="D40" s="21" t="s">
        <v>619</v>
      </c>
      <c r="E40" s="22" t="s">
        <v>10</v>
      </c>
      <c r="F40" s="55" t="s">
        <v>11</v>
      </c>
      <c r="G40" s="22" t="s">
        <v>12</v>
      </c>
      <c r="H40" s="22" t="s">
        <v>13</v>
      </c>
      <c r="I40" s="23" t="s">
        <v>620</v>
      </c>
    </row>
    <row r="41" spans="2:10" x14ac:dyDescent="0.2">
      <c r="B41" s="2">
        <v>44004</v>
      </c>
      <c r="C41" s="20">
        <v>5304</v>
      </c>
      <c r="D41" s="20" t="s">
        <v>86</v>
      </c>
      <c r="E41" s="3" t="s">
        <v>79</v>
      </c>
      <c r="F41" s="54" t="s">
        <v>80</v>
      </c>
      <c r="G41" s="20" t="s">
        <v>81</v>
      </c>
      <c r="H41" s="20" t="s">
        <v>82</v>
      </c>
      <c r="I41" s="4">
        <v>4950</v>
      </c>
      <c r="J41" s="37"/>
    </row>
    <row r="42" spans="2:10" x14ac:dyDescent="0.2">
      <c r="B42" s="2">
        <v>44004</v>
      </c>
      <c r="C42" s="20">
        <v>5304</v>
      </c>
      <c r="D42" s="20" t="s">
        <v>86</v>
      </c>
      <c r="E42" s="3" t="s">
        <v>79</v>
      </c>
      <c r="F42" s="54" t="s">
        <v>83</v>
      </c>
      <c r="G42" s="20" t="s">
        <v>84</v>
      </c>
      <c r="H42" s="20" t="s">
        <v>85</v>
      </c>
      <c r="I42" s="4">
        <v>2211.75</v>
      </c>
      <c r="J42" s="37"/>
    </row>
    <row r="43" spans="2:10" x14ac:dyDescent="0.2">
      <c r="B43" s="2">
        <v>44049</v>
      </c>
      <c r="C43" s="20">
        <v>5308</v>
      </c>
      <c r="D43" s="20" t="s">
        <v>86</v>
      </c>
      <c r="E43" s="3" t="s">
        <v>79</v>
      </c>
      <c r="F43" s="54" t="s">
        <v>469</v>
      </c>
      <c r="G43" s="20" t="s">
        <v>470</v>
      </c>
      <c r="H43" s="20" t="s">
        <v>471</v>
      </c>
      <c r="I43" s="4">
        <v>492.45</v>
      </c>
    </row>
    <row r="44" spans="2:10" x14ac:dyDescent="0.2">
      <c r="B44" s="2">
        <v>44049</v>
      </c>
      <c r="C44" s="20">
        <v>5308</v>
      </c>
      <c r="D44" s="20" t="s">
        <v>86</v>
      </c>
      <c r="E44" s="3" t="s">
        <v>79</v>
      </c>
      <c r="F44" s="54" t="s">
        <v>469</v>
      </c>
      <c r="G44" s="20" t="s">
        <v>472</v>
      </c>
      <c r="H44" s="20" t="s">
        <v>473</v>
      </c>
      <c r="I44" s="4">
        <v>526.91</v>
      </c>
    </row>
    <row r="45" spans="2:10" x14ac:dyDescent="0.2">
      <c r="B45" s="2">
        <v>44049</v>
      </c>
      <c r="C45" s="20">
        <v>5308</v>
      </c>
      <c r="D45" s="20" t="s">
        <v>86</v>
      </c>
      <c r="E45" s="3" t="s">
        <v>79</v>
      </c>
      <c r="F45" s="54" t="s">
        <v>469</v>
      </c>
      <c r="G45" s="20" t="s">
        <v>474</v>
      </c>
      <c r="H45" s="20" t="s">
        <v>475</v>
      </c>
      <c r="I45" s="4">
        <v>1219.32</v>
      </c>
    </row>
    <row r="46" spans="2:10" x14ac:dyDescent="0.2">
      <c r="B46" s="2">
        <v>44049</v>
      </c>
      <c r="C46" s="20">
        <v>5308</v>
      </c>
      <c r="D46" s="20" t="s">
        <v>86</v>
      </c>
      <c r="E46" s="3" t="s">
        <v>79</v>
      </c>
      <c r="F46" s="54" t="s">
        <v>469</v>
      </c>
      <c r="G46" s="20" t="s">
        <v>476</v>
      </c>
      <c r="H46" s="20" t="s">
        <v>477</v>
      </c>
      <c r="I46" s="4">
        <v>1059.55</v>
      </c>
    </row>
    <row r="47" spans="2:10" x14ac:dyDescent="0.2">
      <c r="B47" s="2">
        <v>44049</v>
      </c>
      <c r="C47" s="20">
        <v>5308</v>
      </c>
      <c r="D47" s="20" t="s">
        <v>86</v>
      </c>
      <c r="E47" s="3" t="s">
        <v>79</v>
      </c>
      <c r="F47" s="54" t="s">
        <v>469</v>
      </c>
      <c r="G47" s="20" t="s">
        <v>478</v>
      </c>
      <c r="H47" s="20" t="s">
        <v>479</v>
      </c>
      <c r="I47" s="4">
        <v>225.85</v>
      </c>
    </row>
    <row r="48" spans="2:10" x14ac:dyDescent="0.2">
      <c r="B48" s="2">
        <v>44049</v>
      </c>
      <c r="C48" s="20">
        <v>5308</v>
      </c>
      <c r="D48" s="20" t="s">
        <v>86</v>
      </c>
      <c r="E48" s="3" t="s">
        <v>79</v>
      </c>
      <c r="F48" s="54" t="s">
        <v>469</v>
      </c>
      <c r="G48" s="20" t="s">
        <v>480</v>
      </c>
      <c r="H48" s="20" t="s">
        <v>481</v>
      </c>
      <c r="I48" s="4">
        <v>190.25</v>
      </c>
    </row>
    <row r="49" spans="2:10" x14ac:dyDescent="0.2">
      <c r="B49" s="2">
        <v>44049</v>
      </c>
      <c r="C49" s="20">
        <v>5308</v>
      </c>
      <c r="D49" s="20" t="s">
        <v>86</v>
      </c>
      <c r="E49" s="3" t="s">
        <v>79</v>
      </c>
      <c r="F49" s="54" t="s">
        <v>469</v>
      </c>
      <c r="G49" s="20" t="s">
        <v>482</v>
      </c>
      <c r="H49" s="20" t="s">
        <v>483</v>
      </c>
      <c r="I49" s="4">
        <v>189.25</v>
      </c>
    </row>
    <row r="50" spans="2:10" x14ac:dyDescent="0.2">
      <c r="B50" s="2">
        <v>44049</v>
      </c>
      <c r="C50" s="20">
        <v>5308</v>
      </c>
      <c r="D50" s="20" t="s">
        <v>86</v>
      </c>
      <c r="E50" s="3" t="s">
        <v>79</v>
      </c>
      <c r="F50" s="54" t="s">
        <v>469</v>
      </c>
      <c r="G50" s="20" t="s">
        <v>484</v>
      </c>
      <c r="H50" s="20" t="s">
        <v>485</v>
      </c>
      <c r="I50" s="4">
        <v>191.25</v>
      </c>
    </row>
    <row r="51" spans="2:10" x14ac:dyDescent="0.2">
      <c r="B51" s="2">
        <v>44060</v>
      </c>
      <c r="C51" s="20">
        <v>5308</v>
      </c>
      <c r="D51" s="20" t="s">
        <v>86</v>
      </c>
      <c r="E51" s="3" t="s">
        <v>79</v>
      </c>
      <c r="F51" s="54" t="s">
        <v>469</v>
      </c>
      <c r="G51" s="20" t="s">
        <v>486</v>
      </c>
      <c r="H51" s="20" t="s">
        <v>487</v>
      </c>
      <c r="I51" s="4">
        <v>191.95</v>
      </c>
    </row>
    <row r="52" spans="2:10" x14ac:dyDescent="0.2">
      <c r="B52" s="2">
        <v>44060</v>
      </c>
      <c r="C52" s="20">
        <v>5308</v>
      </c>
      <c r="D52" s="20" t="s">
        <v>86</v>
      </c>
      <c r="E52" s="3" t="s">
        <v>79</v>
      </c>
      <c r="F52" s="54" t="s">
        <v>469</v>
      </c>
      <c r="G52" s="20" t="s">
        <v>488</v>
      </c>
      <c r="H52" s="20" t="s">
        <v>487</v>
      </c>
      <c r="I52" s="4">
        <v>195.92</v>
      </c>
    </row>
    <row r="53" spans="2:10" x14ac:dyDescent="0.2">
      <c r="B53" s="2">
        <v>44060</v>
      </c>
      <c r="C53" s="20">
        <v>5308</v>
      </c>
      <c r="D53" s="20" t="s">
        <v>86</v>
      </c>
      <c r="E53" s="3" t="s">
        <v>79</v>
      </c>
      <c r="F53" s="54" t="s">
        <v>469</v>
      </c>
      <c r="G53" s="20" t="s">
        <v>489</v>
      </c>
      <c r="H53" s="20" t="s">
        <v>487</v>
      </c>
      <c r="I53" s="4">
        <v>964.43</v>
      </c>
    </row>
    <row r="54" spans="2:10" ht="13.5" x14ac:dyDescent="0.25">
      <c r="B54" s="2">
        <v>44104</v>
      </c>
      <c r="C54" s="20">
        <v>5308</v>
      </c>
      <c r="D54" s="20" t="s">
        <v>86</v>
      </c>
      <c r="E54" s="3" t="s">
        <v>79</v>
      </c>
      <c r="F54" s="54" t="s">
        <v>469</v>
      </c>
      <c r="G54" s="20" t="s">
        <v>3207</v>
      </c>
      <c r="I54" s="4">
        <v>825.74</v>
      </c>
      <c r="J54" s="45"/>
    </row>
    <row r="55" spans="2:10" x14ac:dyDescent="0.2">
      <c r="H55" s="41" t="s">
        <v>628</v>
      </c>
      <c r="I55" s="39">
        <f>SUM(I41:I54)</f>
        <v>13434.62</v>
      </c>
    </row>
    <row r="57" spans="2:10" x14ac:dyDescent="0.2">
      <c r="B57" s="26"/>
      <c r="C57" s="26"/>
      <c r="D57" s="26"/>
      <c r="E57" s="11"/>
      <c r="F57" s="56"/>
      <c r="G57" s="31"/>
      <c r="H57" s="31"/>
      <c r="I57" s="24"/>
    </row>
    <row r="58" spans="2:10" s="61" customFormat="1" ht="29.25" customHeight="1" x14ac:dyDescent="0.25">
      <c r="B58" s="271" t="s">
        <v>3226</v>
      </c>
      <c r="C58" s="271"/>
      <c r="D58" s="271"/>
      <c r="E58" s="271"/>
      <c r="F58" s="271"/>
      <c r="G58" s="271"/>
      <c r="H58" s="271"/>
      <c r="I58" s="271"/>
    </row>
    <row r="59" spans="2:10" x14ac:dyDescent="0.2">
      <c r="C59" s="20"/>
      <c r="D59" s="3"/>
    </row>
    <row r="60" spans="2:10" x14ac:dyDescent="0.2">
      <c r="B60" s="21" t="s">
        <v>9</v>
      </c>
      <c r="C60" s="21" t="s">
        <v>618</v>
      </c>
      <c r="D60" s="21" t="s">
        <v>619</v>
      </c>
      <c r="E60" s="22" t="s">
        <v>10</v>
      </c>
      <c r="F60" s="55" t="s">
        <v>11</v>
      </c>
      <c r="G60" s="22" t="s">
        <v>12</v>
      </c>
      <c r="H60" s="22" t="s">
        <v>13</v>
      </c>
      <c r="I60" s="23" t="s">
        <v>620</v>
      </c>
    </row>
    <row r="61" spans="2:10" x14ac:dyDescent="0.2">
      <c r="B61" s="2">
        <v>44057</v>
      </c>
      <c r="C61" s="20">
        <v>5308</v>
      </c>
      <c r="D61" s="20" t="s">
        <v>525</v>
      </c>
      <c r="E61" s="3" t="s">
        <v>641</v>
      </c>
      <c r="F61" s="54" t="s">
        <v>642</v>
      </c>
      <c r="G61" s="20" t="s">
        <v>0</v>
      </c>
      <c r="H61" s="59" t="s">
        <v>3193</v>
      </c>
      <c r="I61" s="4">
        <v>44153.94</v>
      </c>
    </row>
    <row r="62" spans="2:10" x14ac:dyDescent="0.2">
      <c r="B62" s="2">
        <v>44082</v>
      </c>
      <c r="C62" s="20">
        <v>5308</v>
      </c>
      <c r="D62" s="20" t="s">
        <v>525</v>
      </c>
      <c r="E62" s="3" t="s">
        <v>641</v>
      </c>
      <c r="F62" s="54" t="s">
        <v>3192</v>
      </c>
      <c r="G62" s="20" t="s">
        <v>0</v>
      </c>
      <c r="H62" s="59" t="s">
        <v>3193</v>
      </c>
      <c r="I62" s="4">
        <v>5152.38</v>
      </c>
    </row>
    <row r="63" spans="2:10" x14ac:dyDescent="0.2">
      <c r="C63" s="20"/>
      <c r="D63" s="3"/>
      <c r="H63" s="41" t="s">
        <v>628</v>
      </c>
      <c r="I63" s="39">
        <f>I61+I62</f>
        <v>49306.32</v>
      </c>
    </row>
    <row r="65" spans="2:10" x14ac:dyDescent="0.2">
      <c r="B65" s="26"/>
      <c r="C65" s="26"/>
      <c r="D65" s="26"/>
      <c r="E65" s="11"/>
      <c r="F65" s="56"/>
      <c r="G65" s="31"/>
      <c r="H65" s="31"/>
      <c r="I65" s="24"/>
    </row>
    <row r="66" spans="2:10" s="61" customFormat="1" ht="30.75" customHeight="1" x14ac:dyDescent="0.25">
      <c r="B66" s="128" t="s">
        <v>3224</v>
      </c>
      <c r="C66" s="68"/>
      <c r="D66" s="68"/>
      <c r="E66" s="68"/>
      <c r="F66" s="68"/>
      <c r="G66" s="69"/>
      <c r="H66" s="70"/>
      <c r="I66" s="71"/>
    </row>
    <row r="67" spans="2:10" x14ac:dyDescent="0.2">
      <c r="C67" s="20"/>
      <c r="D67" s="3"/>
    </row>
    <row r="68" spans="2:10" x14ac:dyDescent="0.2">
      <c r="B68" s="21" t="s">
        <v>9</v>
      </c>
      <c r="C68" s="21" t="s">
        <v>618</v>
      </c>
      <c r="D68" s="21" t="s">
        <v>619</v>
      </c>
      <c r="E68" s="22" t="s">
        <v>10</v>
      </c>
      <c r="F68" s="55" t="s">
        <v>11</v>
      </c>
      <c r="G68" s="22" t="s">
        <v>12</v>
      </c>
      <c r="H68" s="22" t="s">
        <v>13</v>
      </c>
      <c r="I68" s="23" t="s">
        <v>620</v>
      </c>
    </row>
    <row r="69" spans="2:10" x14ac:dyDescent="0.2">
      <c r="B69" s="2">
        <v>43999</v>
      </c>
      <c r="C69" s="41">
        <v>5603</v>
      </c>
      <c r="D69" s="20" t="s">
        <v>612</v>
      </c>
      <c r="E69" s="3" t="s">
        <v>593</v>
      </c>
      <c r="F69" s="54" t="s">
        <v>594</v>
      </c>
      <c r="G69" s="20" t="s">
        <v>595</v>
      </c>
      <c r="H69" s="20" t="s">
        <v>596</v>
      </c>
      <c r="I69" s="4">
        <v>46282.2</v>
      </c>
    </row>
    <row r="70" spans="2:10" x14ac:dyDescent="0.2">
      <c r="B70" s="2">
        <v>44004</v>
      </c>
      <c r="C70" s="20">
        <v>5308</v>
      </c>
      <c r="D70" s="20" t="s">
        <v>613</v>
      </c>
      <c r="E70" s="3" t="s">
        <v>597</v>
      </c>
      <c r="F70" s="54" t="s">
        <v>598</v>
      </c>
      <c r="G70" s="20" t="s">
        <v>599</v>
      </c>
      <c r="H70" s="20" t="s">
        <v>600</v>
      </c>
      <c r="I70" s="4">
        <v>1750</v>
      </c>
    </row>
    <row r="71" spans="2:10" ht="13.5" x14ac:dyDescent="0.25">
      <c r="B71" s="2">
        <v>44004</v>
      </c>
      <c r="C71" s="20">
        <v>5308</v>
      </c>
      <c r="D71" s="20" t="s">
        <v>613</v>
      </c>
      <c r="E71" s="3" t="s">
        <v>601</v>
      </c>
      <c r="F71" s="54" t="s">
        <v>602</v>
      </c>
      <c r="G71" s="20" t="s">
        <v>603</v>
      </c>
      <c r="H71" s="20" t="s">
        <v>604</v>
      </c>
      <c r="I71" s="4">
        <v>1500</v>
      </c>
      <c r="J71" s="45"/>
    </row>
    <row r="72" spans="2:10" ht="13.5" x14ac:dyDescent="0.25">
      <c r="B72" s="2">
        <v>44004</v>
      </c>
      <c r="C72" s="20">
        <v>5308</v>
      </c>
      <c r="D72" s="20" t="s">
        <v>614</v>
      </c>
      <c r="E72" s="3" t="s">
        <v>601</v>
      </c>
      <c r="F72" s="54" t="s">
        <v>605</v>
      </c>
      <c r="G72" s="20" t="s">
        <v>606</v>
      </c>
      <c r="H72" s="20" t="s">
        <v>607</v>
      </c>
      <c r="I72" s="4">
        <v>2250</v>
      </c>
      <c r="J72" s="45"/>
    </row>
    <row r="73" spans="2:10" ht="13.5" x14ac:dyDescent="0.25">
      <c r="B73" s="2">
        <v>44004</v>
      </c>
      <c r="C73" s="20">
        <v>5308</v>
      </c>
      <c r="D73" s="20" t="s">
        <v>614</v>
      </c>
      <c r="E73" s="3" t="s">
        <v>608</v>
      </c>
      <c r="F73" s="54" t="s">
        <v>609</v>
      </c>
      <c r="G73" s="20" t="s">
        <v>610</v>
      </c>
      <c r="H73" s="20" t="s">
        <v>611</v>
      </c>
      <c r="I73" s="4">
        <v>2250</v>
      </c>
      <c r="J73" s="45"/>
    </row>
    <row r="74" spans="2:10" ht="13.5" x14ac:dyDescent="0.25">
      <c r="B74" s="2">
        <v>44175</v>
      </c>
      <c r="C74" s="41">
        <v>5308</v>
      </c>
      <c r="D74" s="20" t="s">
        <v>3309</v>
      </c>
      <c r="E74" s="3" t="s">
        <v>3310</v>
      </c>
      <c r="F74" s="54" t="s">
        <v>3318</v>
      </c>
      <c r="G74" s="20" t="s">
        <v>3312</v>
      </c>
      <c r="H74" s="20" t="s">
        <v>3313</v>
      </c>
      <c r="I74" s="4">
        <v>500</v>
      </c>
      <c r="J74" s="45"/>
    </row>
    <row r="75" spans="2:10" x14ac:dyDescent="0.2">
      <c r="H75" s="41" t="s">
        <v>628</v>
      </c>
      <c r="I75" s="39">
        <f>SUM(I69:I74)</f>
        <v>54532.2</v>
      </c>
    </row>
    <row r="76" spans="2:10" ht="14.25" x14ac:dyDescent="0.2">
      <c r="B76" s="8"/>
      <c r="C76" s="30"/>
      <c r="D76" s="9"/>
    </row>
    <row r="77" spans="2:10" ht="14.25" x14ac:dyDescent="0.2">
      <c r="B77" s="49"/>
      <c r="C77" s="10"/>
      <c r="D77" s="60"/>
      <c r="E77" s="11"/>
      <c r="F77" s="56"/>
      <c r="G77" s="31"/>
      <c r="H77" s="31"/>
      <c r="I77" s="24"/>
    </row>
    <row r="78" spans="2:10" s="61" customFormat="1" ht="30.75" customHeight="1" x14ac:dyDescent="0.25">
      <c r="B78" s="271" t="s">
        <v>3225</v>
      </c>
      <c r="C78" s="271"/>
      <c r="D78" s="271"/>
      <c r="E78" s="271"/>
      <c r="F78" s="271"/>
      <c r="G78" s="271"/>
      <c r="H78" s="271"/>
      <c r="I78" s="271"/>
    </row>
    <row r="79" spans="2:10" x14ac:dyDescent="0.2">
      <c r="C79" s="20"/>
      <c r="D79" s="3"/>
    </row>
    <row r="80" spans="2:10" x14ac:dyDescent="0.2">
      <c r="B80" s="21" t="s">
        <v>9</v>
      </c>
      <c r="C80" s="21" t="s">
        <v>618</v>
      </c>
      <c r="D80" s="21" t="s">
        <v>619</v>
      </c>
      <c r="E80" s="22" t="s">
        <v>10</v>
      </c>
      <c r="F80" s="55" t="s">
        <v>11</v>
      </c>
      <c r="G80" s="22" t="s">
        <v>12</v>
      </c>
      <c r="H80" s="22" t="s">
        <v>13</v>
      </c>
      <c r="I80" s="23" t="s">
        <v>620</v>
      </c>
    </row>
    <row r="81" spans="2:12" x14ac:dyDescent="0.2">
      <c r="B81" s="2">
        <v>44007</v>
      </c>
      <c r="C81" s="20">
        <v>5501</v>
      </c>
      <c r="D81" s="20" t="s">
        <v>590</v>
      </c>
      <c r="E81" s="3" t="s">
        <v>528</v>
      </c>
      <c r="F81" s="54" t="s">
        <v>529</v>
      </c>
      <c r="G81" s="20" t="s">
        <v>530</v>
      </c>
      <c r="H81" s="20" t="s">
        <v>531</v>
      </c>
      <c r="I81" s="4">
        <v>2500</v>
      </c>
      <c r="L81" s="20"/>
    </row>
    <row r="82" spans="2:12" x14ac:dyDescent="0.2">
      <c r="B82" s="2">
        <v>44022</v>
      </c>
      <c r="C82" s="20">
        <v>5307</v>
      </c>
      <c r="D82" s="20" t="s">
        <v>591</v>
      </c>
      <c r="E82" s="3" t="s">
        <v>152</v>
      </c>
      <c r="F82" s="54" t="s">
        <v>532</v>
      </c>
      <c r="G82" s="20" t="s">
        <v>533</v>
      </c>
      <c r="H82" s="20" t="s">
        <v>534</v>
      </c>
      <c r="I82" s="4">
        <v>428</v>
      </c>
      <c r="L82" s="20"/>
    </row>
    <row r="83" spans="2:12" x14ac:dyDescent="0.2">
      <c r="B83" s="2">
        <v>44022</v>
      </c>
      <c r="C83" s="20">
        <v>5307</v>
      </c>
      <c r="D83" s="20" t="s">
        <v>591</v>
      </c>
      <c r="E83" s="3" t="s">
        <v>528</v>
      </c>
      <c r="F83" s="54" t="s">
        <v>532</v>
      </c>
      <c r="G83" s="20" t="s">
        <v>535</v>
      </c>
      <c r="H83" s="20" t="s">
        <v>536</v>
      </c>
      <c r="I83" s="4">
        <v>535</v>
      </c>
      <c r="L83" s="20"/>
    </row>
    <row r="84" spans="2:12" x14ac:dyDescent="0.2">
      <c r="B84" s="2">
        <v>44022</v>
      </c>
      <c r="C84" s="20">
        <v>5307</v>
      </c>
      <c r="D84" s="20" t="s">
        <v>591</v>
      </c>
      <c r="E84" s="3" t="s">
        <v>537</v>
      </c>
      <c r="F84" s="54" t="s">
        <v>532</v>
      </c>
      <c r="G84" s="20" t="s">
        <v>538</v>
      </c>
      <c r="H84" s="20" t="s">
        <v>539</v>
      </c>
      <c r="I84" s="4">
        <v>270</v>
      </c>
      <c r="L84" s="20"/>
    </row>
    <row r="85" spans="2:12" x14ac:dyDescent="0.2">
      <c r="B85" s="2">
        <v>44022</v>
      </c>
      <c r="C85" s="20">
        <v>5307</v>
      </c>
      <c r="D85" s="20" t="s">
        <v>591</v>
      </c>
      <c r="E85" s="3" t="s">
        <v>540</v>
      </c>
      <c r="F85" s="54" t="s">
        <v>532</v>
      </c>
      <c r="G85" s="20" t="s">
        <v>541</v>
      </c>
      <c r="H85" s="20" t="s">
        <v>542</v>
      </c>
      <c r="I85" s="4">
        <v>539.32000000000005</v>
      </c>
      <c r="L85" s="20"/>
    </row>
    <row r="86" spans="2:12" x14ac:dyDescent="0.2">
      <c r="B86" s="2">
        <v>44041</v>
      </c>
      <c r="C86" s="20">
        <v>5307</v>
      </c>
      <c r="D86" s="20" t="s">
        <v>592</v>
      </c>
      <c r="E86" s="3" t="s">
        <v>94</v>
      </c>
      <c r="F86" s="54" t="s">
        <v>543</v>
      </c>
      <c r="G86" s="20" t="s">
        <v>544</v>
      </c>
      <c r="H86" s="20" t="s">
        <v>92</v>
      </c>
      <c r="I86" s="4">
        <v>80</v>
      </c>
      <c r="L86" s="20"/>
    </row>
    <row r="87" spans="2:12" x14ac:dyDescent="0.2">
      <c r="B87" s="2">
        <v>44041</v>
      </c>
      <c r="C87" s="20">
        <v>5307</v>
      </c>
      <c r="D87" s="20" t="s">
        <v>592</v>
      </c>
      <c r="E87" s="3" t="s">
        <v>158</v>
      </c>
      <c r="F87" s="54" t="s">
        <v>543</v>
      </c>
      <c r="G87" s="20" t="s">
        <v>545</v>
      </c>
      <c r="H87" s="20" t="s">
        <v>449</v>
      </c>
      <c r="I87" s="4">
        <v>50</v>
      </c>
      <c r="L87" s="20"/>
    </row>
    <row r="88" spans="2:12" x14ac:dyDescent="0.2">
      <c r="B88" s="2">
        <v>44041</v>
      </c>
      <c r="C88" s="20">
        <v>5307</v>
      </c>
      <c r="D88" s="20" t="s">
        <v>592</v>
      </c>
      <c r="E88" s="3" t="s">
        <v>546</v>
      </c>
      <c r="F88" s="54" t="s">
        <v>543</v>
      </c>
      <c r="G88" s="20" t="s">
        <v>547</v>
      </c>
      <c r="H88" s="20" t="s">
        <v>548</v>
      </c>
      <c r="I88" s="4">
        <v>50</v>
      </c>
      <c r="L88" s="20"/>
    </row>
    <row r="89" spans="2:12" x14ac:dyDescent="0.2">
      <c r="B89" s="2">
        <v>44041</v>
      </c>
      <c r="C89" s="20">
        <v>5307</v>
      </c>
      <c r="D89" s="20" t="s">
        <v>592</v>
      </c>
      <c r="E89" s="3" t="s">
        <v>549</v>
      </c>
      <c r="F89" s="54" t="s">
        <v>543</v>
      </c>
      <c r="G89" s="20" t="s">
        <v>550</v>
      </c>
      <c r="H89" s="20" t="s">
        <v>551</v>
      </c>
      <c r="I89" s="4">
        <v>50</v>
      </c>
      <c r="L89" s="20"/>
    </row>
    <row r="90" spans="2:12" x14ac:dyDescent="0.2">
      <c r="B90" s="2">
        <v>44041</v>
      </c>
      <c r="C90" s="20">
        <v>5307</v>
      </c>
      <c r="D90" s="20" t="s">
        <v>592</v>
      </c>
      <c r="E90" s="3" t="s">
        <v>552</v>
      </c>
      <c r="F90" s="54" t="s">
        <v>543</v>
      </c>
      <c r="G90" s="20" t="s">
        <v>553</v>
      </c>
      <c r="H90" s="20" t="s">
        <v>554</v>
      </c>
      <c r="I90" s="4">
        <v>50</v>
      </c>
      <c r="L90" s="20"/>
    </row>
    <row r="91" spans="2:12" x14ac:dyDescent="0.2">
      <c r="B91" s="2">
        <v>44041</v>
      </c>
      <c r="C91" s="20">
        <v>5307</v>
      </c>
      <c r="D91" s="20" t="s">
        <v>592</v>
      </c>
      <c r="E91" s="3" t="s">
        <v>555</v>
      </c>
      <c r="F91" s="54" t="s">
        <v>543</v>
      </c>
      <c r="G91" s="20" t="s">
        <v>556</v>
      </c>
      <c r="H91" s="20" t="s">
        <v>557</v>
      </c>
      <c r="I91" s="4">
        <v>50</v>
      </c>
      <c r="L91" s="20"/>
    </row>
    <row r="92" spans="2:12" x14ac:dyDescent="0.2">
      <c r="B92" s="2">
        <v>44041</v>
      </c>
      <c r="C92" s="20">
        <v>5307</v>
      </c>
      <c r="D92" s="20" t="s">
        <v>592</v>
      </c>
      <c r="E92" s="3" t="s">
        <v>558</v>
      </c>
      <c r="F92" s="54" t="s">
        <v>543</v>
      </c>
      <c r="G92" s="20" t="s">
        <v>559</v>
      </c>
      <c r="H92" s="20" t="s">
        <v>560</v>
      </c>
      <c r="I92" s="4">
        <v>50</v>
      </c>
      <c r="L92" s="20"/>
    </row>
    <row r="93" spans="2:12" x14ac:dyDescent="0.2">
      <c r="B93" s="2">
        <v>44041</v>
      </c>
      <c r="C93" s="20">
        <v>5307</v>
      </c>
      <c r="D93" s="20" t="s">
        <v>592</v>
      </c>
      <c r="E93" s="3" t="s">
        <v>218</v>
      </c>
      <c r="F93" s="54" t="s">
        <v>543</v>
      </c>
      <c r="G93" s="20" t="s">
        <v>561</v>
      </c>
      <c r="H93" s="20" t="s">
        <v>562</v>
      </c>
      <c r="I93" s="4">
        <v>50</v>
      </c>
      <c r="L93" s="20"/>
    </row>
    <row r="94" spans="2:12" x14ac:dyDescent="0.2">
      <c r="B94" s="2">
        <v>44041</v>
      </c>
      <c r="C94" s="20">
        <v>5307</v>
      </c>
      <c r="D94" s="20" t="s">
        <v>592</v>
      </c>
      <c r="E94" s="3" t="s">
        <v>219</v>
      </c>
      <c r="F94" s="54" t="s">
        <v>543</v>
      </c>
      <c r="G94" s="20" t="s">
        <v>3191</v>
      </c>
      <c r="H94" s="20" t="s">
        <v>124</v>
      </c>
      <c r="I94" s="4">
        <v>50</v>
      </c>
      <c r="L94" s="20"/>
    </row>
    <row r="95" spans="2:12" x14ac:dyDescent="0.2">
      <c r="B95" s="2">
        <v>44041</v>
      </c>
      <c r="C95" s="20">
        <v>5307</v>
      </c>
      <c r="D95" s="20" t="s">
        <v>592</v>
      </c>
      <c r="E95" s="3" t="s">
        <v>254</v>
      </c>
      <c r="F95" s="54" t="s">
        <v>543</v>
      </c>
      <c r="G95" s="20" t="s">
        <v>563</v>
      </c>
      <c r="H95" s="20" t="s">
        <v>406</v>
      </c>
      <c r="I95" s="4">
        <v>50</v>
      </c>
      <c r="L95" s="20"/>
    </row>
    <row r="96" spans="2:12" x14ac:dyDescent="0.2">
      <c r="B96" s="2">
        <v>44041</v>
      </c>
      <c r="C96" s="20">
        <v>5307</v>
      </c>
      <c r="D96" s="20" t="s">
        <v>592</v>
      </c>
      <c r="E96" s="3" t="s">
        <v>101</v>
      </c>
      <c r="F96" s="54" t="s">
        <v>543</v>
      </c>
      <c r="G96" s="20" t="s">
        <v>564</v>
      </c>
      <c r="H96" s="20" t="s">
        <v>103</v>
      </c>
      <c r="I96" s="4">
        <v>50</v>
      </c>
      <c r="L96" s="20"/>
    </row>
    <row r="97" spans="2:12" x14ac:dyDescent="0.2">
      <c r="B97" s="2">
        <v>44041</v>
      </c>
      <c r="C97" s="20">
        <v>5307</v>
      </c>
      <c r="D97" s="20" t="s">
        <v>592</v>
      </c>
      <c r="E97" s="3" t="s">
        <v>546</v>
      </c>
      <c r="F97" s="54" t="s">
        <v>543</v>
      </c>
      <c r="G97" s="20" t="s">
        <v>565</v>
      </c>
      <c r="H97" s="20" t="s">
        <v>548</v>
      </c>
      <c r="I97" s="4">
        <v>50</v>
      </c>
      <c r="L97" s="20"/>
    </row>
    <row r="98" spans="2:12" x14ac:dyDescent="0.2">
      <c r="B98" s="2">
        <v>44041</v>
      </c>
      <c r="C98" s="20">
        <v>5307</v>
      </c>
      <c r="D98" s="20" t="s">
        <v>592</v>
      </c>
      <c r="E98" s="3" t="s">
        <v>552</v>
      </c>
      <c r="F98" s="54" t="s">
        <v>543</v>
      </c>
      <c r="G98" s="20" t="s">
        <v>566</v>
      </c>
      <c r="H98" s="20" t="s">
        <v>554</v>
      </c>
      <c r="I98" s="4">
        <v>50</v>
      </c>
      <c r="L98" s="20"/>
    </row>
    <row r="99" spans="2:12" x14ac:dyDescent="0.2">
      <c r="B99" s="2">
        <v>44041</v>
      </c>
      <c r="C99" s="20">
        <v>5307</v>
      </c>
      <c r="D99" s="20" t="s">
        <v>592</v>
      </c>
      <c r="E99" s="3" t="s">
        <v>567</v>
      </c>
      <c r="F99" s="54" t="s">
        <v>543</v>
      </c>
      <c r="G99" s="20" t="s">
        <v>568</v>
      </c>
      <c r="H99" s="20" t="s">
        <v>569</v>
      </c>
      <c r="I99" s="4">
        <v>50</v>
      </c>
      <c r="L99" s="20"/>
    </row>
    <row r="100" spans="2:12" x14ac:dyDescent="0.2">
      <c r="B100" s="2">
        <v>44041</v>
      </c>
      <c r="C100" s="20">
        <v>5307</v>
      </c>
      <c r="D100" s="20" t="s">
        <v>592</v>
      </c>
      <c r="E100" s="3" t="s">
        <v>570</v>
      </c>
      <c r="F100" s="54" t="s">
        <v>543</v>
      </c>
      <c r="G100" s="20" t="s">
        <v>571</v>
      </c>
      <c r="H100" s="20" t="s">
        <v>572</v>
      </c>
      <c r="I100" s="4">
        <v>50</v>
      </c>
      <c r="L100" s="20"/>
    </row>
    <row r="101" spans="2:12" x14ac:dyDescent="0.2">
      <c r="B101" s="2">
        <v>44041</v>
      </c>
      <c r="C101" s="20">
        <v>5307</v>
      </c>
      <c r="D101" s="20" t="s">
        <v>592</v>
      </c>
      <c r="E101" s="3" t="s">
        <v>573</v>
      </c>
      <c r="F101" s="54" t="s">
        <v>543</v>
      </c>
      <c r="G101" s="20" t="s">
        <v>574</v>
      </c>
      <c r="H101" s="20" t="s">
        <v>575</v>
      </c>
      <c r="I101" s="4">
        <v>50</v>
      </c>
      <c r="L101" s="20"/>
    </row>
    <row r="102" spans="2:12" x14ac:dyDescent="0.2">
      <c r="B102" s="2">
        <v>44041</v>
      </c>
      <c r="C102" s="20">
        <v>5307</v>
      </c>
      <c r="D102" s="20" t="s">
        <v>592</v>
      </c>
      <c r="E102" s="3" t="s">
        <v>558</v>
      </c>
      <c r="F102" s="54" t="s">
        <v>543</v>
      </c>
      <c r="G102" s="20" t="s">
        <v>576</v>
      </c>
      <c r="H102" s="20" t="s">
        <v>560</v>
      </c>
      <c r="I102" s="4">
        <v>50</v>
      </c>
      <c r="L102" s="20"/>
    </row>
    <row r="103" spans="2:12" x14ac:dyDescent="0.2">
      <c r="B103" s="2">
        <v>44041</v>
      </c>
      <c r="C103" s="20">
        <v>5307</v>
      </c>
      <c r="D103" s="20" t="s">
        <v>592</v>
      </c>
      <c r="E103" s="3" t="s">
        <v>570</v>
      </c>
      <c r="F103" s="54" t="s">
        <v>543</v>
      </c>
      <c r="G103" s="20" t="s">
        <v>577</v>
      </c>
      <c r="H103" s="20" t="s">
        <v>572</v>
      </c>
      <c r="I103" s="4">
        <v>50</v>
      </c>
      <c r="L103" s="20"/>
    </row>
    <row r="104" spans="2:12" x14ac:dyDescent="0.2">
      <c r="B104" s="2">
        <v>44041</v>
      </c>
      <c r="C104" s="20">
        <v>5307</v>
      </c>
      <c r="D104" s="20" t="s">
        <v>592</v>
      </c>
      <c r="E104" s="3" t="s">
        <v>219</v>
      </c>
      <c r="F104" s="54" t="s">
        <v>543</v>
      </c>
      <c r="G104" s="20" t="s">
        <v>578</v>
      </c>
      <c r="H104" s="20" t="s">
        <v>124</v>
      </c>
      <c r="I104" s="4">
        <v>50</v>
      </c>
      <c r="L104" s="20"/>
    </row>
    <row r="105" spans="2:12" x14ac:dyDescent="0.2">
      <c r="B105" s="2">
        <v>44041</v>
      </c>
      <c r="C105" s="20">
        <v>5307</v>
      </c>
      <c r="D105" s="20" t="s">
        <v>592</v>
      </c>
      <c r="E105" s="3" t="s">
        <v>218</v>
      </c>
      <c r="F105" s="54" t="s">
        <v>543</v>
      </c>
      <c r="G105" s="20" t="s">
        <v>579</v>
      </c>
      <c r="H105" s="20" t="s">
        <v>562</v>
      </c>
      <c r="I105" s="4">
        <v>50</v>
      </c>
      <c r="L105" s="20"/>
    </row>
    <row r="106" spans="2:12" x14ac:dyDescent="0.2">
      <c r="B106" s="2">
        <v>44048</v>
      </c>
      <c r="C106" s="20">
        <v>5501</v>
      </c>
      <c r="D106" s="20" t="s">
        <v>592</v>
      </c>
      <c r="E106" s="3" t="s">
        <v>528</v>
      </c>
      <c r="F106" s="54" t="s">
        <v>529</v>
      </c>
      <c r="G106" s="20" t="s">
        <v>580</v>
      </c>
      <c r="H106" s="20" t="s">
        <v>581</v>
      </c>
      <c r="I106" s="4">
        <v>2600</v>
      </c>
      <c r="L106" s="20"/>
    </row>
    <row r="107" spans="2:12" x14ac:dyDescent="0.2">
      <c r="B107" s="2">
        <v>44063</v>
      </c>
      <c r="C107" s="20">
        <v>5308</v>
      </c>
      <c r="D107" s="20" t="s">
        <v>592</v>
      </c>
      <c r="E107" s="3" t="s">
        <v>233</v>
      </c>
      <c r="F107" s="54" t="s">
        <v>582</v>
      </c>
      <c r="G107" s="20" t="s">
        <v>583</v>
      </c>
      <c r="H107" s="20" t="s">
        <v>584</v>
      </c>
      <c r="I107" s="4">
        <v>150</v>
      </c>
      <c r="J107" s="37"/>
      <c r="L107" s="20"/>
    </row>
    <row r="108" spans="2:12" x14ac:dyDescent="0.2">
      <c r="B108" s="2">
        <v>44063</v>
      </c>
      <c r="C108" s="20">
        <v>5308</v>
      </c>
      <c r="D108" s="20" t="s">
        <v>592</v>
      </c>
      <c r="E108" s="3" t="s">
        <v>233</v>
      </c>
      <c r="F108" s="54" t="s">
        <v>582</v>
      </c>
      <c r="G108" s="20" t="s">
        <v>585</v>
      </c>
      <c r="H108" s="20" t="s">
        <v>584</v>
      </c>
      <c r="I108" s="4">
        <v>150</v>
      </c>
      <c r="J108" s="37"/>
      <c r="L108" s="20"/>
    </row>
    <row r="109" spans="2:12" x14ac:dyDescent="0.2">
      <c r="B109" s="2">
        <v>44064</v>
      </c>
      <c r="C109" s="20">
        <v>5308</v>
      </c>
      <c r="D109" s="20" t="s">
        <v>592</v>
      </c>
      <c r="E109" s="3" t="s">
        <v>586</v>
      </c>
      <c r="F109" s="54" t="s">
        <v>582</v>
      </c>
      <c r="G109" s="20" t="s">
        <v>587</v>
      </c>
      <c r="H109" s="20" t="s">
        <v>588</v>
      </c>
      <c r="I109" s="4">
        <v>150</v>
      </c>
      <c r="J109" s="37"/>
      <c r="L109" s="20"/>
    </row>
    <row r="110" spans="2:12" x14ac:dyDescent="0.2">
      <c r="B110" s="2">
        <v>44064</v>
      </c>
      <c r="C110" s="20">
        <v>5308</v>
      </c>
      <c r="D110" s="20" t="s">
        <v>592</v>
      </c>
      <c r="E110" s="3" t="s">
        <v>586</v>
      </c>
      <c r="F110" s="54" t="s">
        <v>582</v>
      </c>
      <c r="G110" s="20" t="s">
        <v>589</v>
      </c>
      <c r="H110" s="20" t="s">
        <v>588</v>
      </c>
      <c r="I110" s="4">
        <v>150</v>
      </c>
      <c r="J110" s="37"/>
      <c r="L110" s="20"/>
    </row>
    <row r="111" spans="2:12" x14ac:dyDescent="0.2">
      <c r="B111" s="2">
        <v>44041</v>
      </c>
      <c r="C111" s="20">
        <v>5307</v>
      </c>
      <c r="D111" s="20" t="s">
        <v>592</v>
      </c>
      <c r="E111" s="3" t="s">
        <v>94</v>
      </c>
      <c r="F111" s="54" t="s">
        <v>3189</v>
      </c>
      <c r="G111" s="20" t="s">
        <v>91</v>
      </c>
      <c r="H111" s="20" t="s">
        <v>92</v>
      </c>
      <c r="I111" s="4">
        <v>80</v>
      </c>
    </row>
    <row r="112" spans="2:12" x14ac:dyDescent="0.2">
      <c r="B112" s="2">
        <v>44041</v>
      </c>
      <c r="C112" s="20">
        <v>5307</v>
      </c>
      <c r="D112" s="20" t="s">
        <v>592</v>
      </c>
      <c r="E112" s="3" t="s">
        <v>87</v>
      </c>
      <c r="F112" s="54" t="s">
        <v>3189</v>
      </c>
      <c r="G112" s="20" t="s">
        <v>93</v>
      </c>
      <c r="H112" s="20" t="s">
        <v>90</v>
      </c>
      <c r="I112" s="4">
        <v>80</v>
      </c>
    </row>
    <row r="113" spans="2:9" x14ac:dyDescent="0.2">
      <c r="B113" s="2">
        <v>44041</v>
      </c>
      <c r="C113" s="20">
        <v>5307</v>
      </c>
      <c r="D113" s="20" t="s">
        <v>592</v>
      </c>
      <c r="E113" s="3" t="s">
        <v>94</v>
      </c>
      <c r="F113" s="54" t="s">
        <v>3190</v>
      </c>
      <c r="G113" s="20" t="s">
        <v>95</v>
      </c>
      <c r="H113" s="20" t="s">
        <v>92</v>
      </c>
      <c r="I113" s="4">
        <v>80</v>
      </c>
    </row>
    <row r="114" spans="2:9" x14ac:dyDescent="0.2">
      <c r="B114" s="2">
        <v>44041</v>
      </c>
      <c r="C114" s="20">
        <v>5307</v>
      </c>
      <c r="D114" s="20" t="s">
        <v>592</v>
      </c>
      <c r="E114" s="3" t="s">
        <v>87</v>
      </c>
      <c r="F114" s="54" t="s">
        <v>3190</v>
      </c>
      <c r="G114" s="20" t="s">
        <v>96</v>
      </c>
      <c r="H114" s="20" t="s">
        <v>90</v>
      </c>
      <c r="I114" s="4">
        <v>80</v>
      </c>
    </row>
    <row r="115" spans="2:9" x14ac:dyDescent="0.2">
      <c r="B115" s="2">
        <v>44041</v>
      </c>
      <c r="C115" s="20">
        <v>5307</v>
      </c>
      <c r="D115" s="20" t="s">
        <v>592</v>
      </c>
      <c r="E115" s="3" t="s">
        <v>94</v>
      </c>
      <c r="F115" s="54" t="s">
        <v>3190</v>
      </c>
      <c r="G115" s="20" t="s">
        <v>97</v>
      </c>
      <c r="H115" s="20" t="s">
        <v>92</v>
      </c>
      <c r="I115" s="4">
        <v>80</v>
      </c>
    </row>
    <row r="116" spans="2:9" x14ac:dyDescent="0.2">
      <c r="B116" s="2">
        <v>44034</v>
      </c>
      <c r="C116" s="20">
        <v>5307</v>
      </c>
      <c r="D116" s="20" t="s">
        <v>592</v>
      </c>
      <c r="E116" s="3" t="s">
        <v>87</v>
      </c>
      <c r="F116" s="54" t="s">
        <v>3190</v>
      </c>
      <c r="G116" s="20" t="s">
        <v>125</v>
      </c>
      <c r="H116" s="20" t="s">
        <v>90</v>
      </c>
      <c r="I116" s="4">
        <v>80</v>
      </c>
    </row>
    <row r="117" spans="2:9" x14ac:dyDescent="0.2">
      <c r="B117" s="2">
        <v>44014</v>
      </c>
      <c r="C117" s="20">
        <v>5307</v>
      </c>
      <c r="D117" s="20" t="s">
        <v>468</v>
      </c>
      <c r="E117" s="3" t="s">
        <v>206</v>
      </c>
      <c r="F117" s="54" t="s">
        <v>268</v>
      </c>
      <c r="G117" s="20" t="s">
        <v>269</v>
      </c>
      <c r="H117" s="20" t="s">
        <v>270</v>
      </c>
      <c r="I117" s="4">
        <v>100</v>
      </c>
    </row>
    <row r="118" spans="2:9" x14ac:dyDescent="0.2">
      <c r="B118" s="2">
        <v>44014</v>
      </c>
      <c r="C118" s="20">
        <v>5307</v>
      </c>
      <c r="D118" s="20" t="s">
        <v>468</v>
      </c>
      <c r="E118" s="3" t="s">
        <v>101</v>
      </c>
      <c r="F118" s="54" t="s">
        <v>268</v>
      </c>
      <c r="G118" s="20" t="s">
        <v>271</v>
      </c>
      <c r="H118" s="20" t="s">
        <v>272</v>
      </c>
      <c r="I118" s="4">
        <v>100</v>
      </c>
    </row>
    <row r="119" spans="2:9" x14ac:dyDescent="0.2">
      <c r="B119" s="2">
        <v>44014</v>
      </c>
      <c r="C119" s="20">
        <v>5307</v>
      </c>
      <c r="D119" s="20" t="s">
        <v>468</v>
      </c>
      <c r="E119" s="3" t="s">
        <v>207</v>
      </c>
      <c r="F119" s="54" t="s">
        <v>268</v>
      </c>
      <c r="G119" s="20" t="s">
        <v>273</v>
      </c>
      <c r="H119" s="20" t="s">
        <v>274</v>
      </c>
      <c r="I119" s="4">
        <v>100</v>
      </c>
    </row>
    <row r="120" spans="2:9" x14ac:dyDescent="0.2">
      <c r="B120" s="2">
        <v>44014</v>
      </c>
      <c r="C120" s="20">
        <v>5307</v>
      </c>
      <c r="D120" s="20" t="s">
        <v>468</v>
      </c>
      <c r="E120" s="3" t="s">
        <v>116</v>
      </c>
      <c r="F120" s="54" t="s">
        <v>268</v>
      </c>
      <c r="G120" s="20" t="s">
        <v>275</v>
      </c>
      <c r="H120" s="20" t="s">
        <v>276</v>
      </c>
      <c r="I120" s="4">
        <v>100</v>
      </c>
    </row>
    <row r="121" spans="2:9" x14ac:dyDescent="0.2">
      <c r="B121" s="2">
        <v>44014</v>
      </c>
      <c r="C121" s="20">
        <v>5307</v>
      </c>
      <c r="D121" s="20" t="s">
        <v>468</v>
      </c>
      <c r="E121" s="3" t="s">
        <v>208</v>
      </c>
      <c r="F121" s="54" t="s">
        <v>268</v>
      </c>
      <c r="G121" s="20" t="s">
        <v>277</v>
      </c>
      <c r="H121" s="20" t="s">
        <v>278</v>
      </c>
      <c r="I121" s="4">
        <v>100</v>
      </c>
    </row>
    <row r="122" spans="2:9" x14ac:dyDescent="0.2">
      <c r="B122" s="2">
        <v>44014</v>
      </c>
      <c r="C122" s="20">
        <v>5307</v>
      </c>
      <c r="D122" s="20" t="s">
        <v>468</v>
      </c>
      <c r="E122" s="3" t="s">
        <v>142</v>
      </c>
      <c r="F122" s="54" t="s">
        <v>268</v>
      </c>
      <c r="G122" s="20" t="s">
        <v>279</v>
      </c>
      <c r="H122" s="20" t="s">
        <v>280</v>
      </c>
      <c r="I122" s="4">
        <v>100</v>
      </c>
    </row>
    <row r="123" spans="2:9" x14ac:dyDescent="0.2">
      <c r="B123" s="2">
        <v>44014</v>
      </c>
      <c r="C123" s="20">
        <v>5307</v>
      </c>
      <c r="D123" s="20" t="s">
        <v>468</v>
      </c>
      <c r="E123" s="3" t="s">
        <v>129</v>
      </c>
      <c r="F123" s="54" t="s">
        <v>268</v>
      </c>
      <c r="G123" s="20" t="s">
        <v>281</v>
      </c>
      <c r="H123" s="20" t="s">
        <v>282</v>
      </c>
      <c r="I123" s="4">
        <v>100</v>
      </c>
    </row>
    <row r="124" spans="2:9" x14ac:dyDescent="0.2">
      <c r="B124" s="2">
        <v>44014</v>
      </c>
      <c r="C124" s="20">
        <v>5307</v>
      </c>
      <c r="D124" s="20" t="s">
        <v>468</v>
      </c>
      <c r="E124" s="3" t="s">
        <v>209</v>
      </c>
      <c r="F124" s="54" t="s">
        <v>268</v>
      </c>
      <c r="G124" s="20" t="s">
        <v>283</v>
      </c>
      <c r="H124" s="20" t="s">
        <v>284</v>
      </c>
      <c r="I124" s="4">
        <v>100</v>
      </c>
    </row>
    <row r="125" spans="2:9" x14ac:dyDescent="0.2">
      <c r="B125" s="2">
        <v>44014</v>
      </c>
      <c r="C125" s="20">
        <v>5307</v>
      </c>
      <c r="D125" s="20" t="s">
        <v>468</v>
      </c>
      <c r="E125" s="3" t="s">
        <v>132</v>
      </c>
      <c r="F125" s="54" t="s">
        <v>268</v>
      </c>
      <c r="G125" s="20" t="s">
        <v>285</v>
      </c>
      <c r="H125" s="20" t="s">
        <v>286</v>
      </c>
      <c r="I125" s="4">
        <v>100</v>
      </c>
    </row>
    <row r="126" spans="2:9" x14ac:dyDescent="0.2">
      <c r="B126" s="2">
        <v>44014</v>
      </c>
      <c r="C126" s="20">
        <v>5307</v>
      </c>
      <c r="D126" s="20" t="s">
        <v>468</v>
      </c>
      <c r="E126" s="3" t="s">
        <v>210</v>
      </c>
      <c r="F126" s="54" t="s">
        <v>268</v>
      </c>
      <c r="G126" s="20" t="s">
        <v>287</v>
      </c>
      <c r="H126" s="20" t="s">
        <v>288</v>
      </c>
      <c r="I126" s="4">
        <v>100</v>
      </c>
    </row>
    <row r="127" spans="2:9" x14ac:dyDescent="0.2">
      <c r="B127" s="2">
        <v>44014</v>
      </c>
      <c r="C127" s="20">
        <v>5307</v>
      </c>
      <c r="D127" s="20" t="s">
        <v>468</v>
      </c>
      <c r="E127" s="3" t="s">
        <v>211</v>
      </c>
      <c r="F127" s="54" t="s">
        <v>268</v>
      </c>
      <c r="G127" s="20" t="s">
        <v>289</v>
      </c>
      <c r="H127" s="20" t="s">
        <v>290</v>
      </c>
      <c r="I127" s="4">
        <v>100</v>
      </c>
    </row>
    <row r="128" spans="2:9" x14ac:dyDescent="0.2">
      <c r="B128" s="2">
        <v>44007</v>
      </c>
      <c r="C128" s="20">
        <v>5501</v>
      </c>
      <c r="D128" s="20" t="s">
        <v>468</v>
      </c>
      <c r="E128" s="3" t="s">
        <v>212</v>
      </c>
      <c r="F128" s="54" t="s">
        <v>291</v>
      </c>
      <c r="G128" s="20" t="s">
        <v>292</v>
      </c>
      <c r="H128" s="20" t="s">
        <v>293</v>
      </c>
      <c r="I128" s="4">
        <v>4200</v>
      </c>
    </row>
    <row r="129" spans="2:9" x14ac:dyDescent="0.2">
      <c r="B129" s="2">
        <v>44007</v>
      </c>
      <c r="C129" s="20">
        <v>5501</v>
      </c>
      <c r="D129" s="20" t="s">
        <v>468</v>
      </c>
      <c r="E129" s="3" t="s">
        <v>213</v>
      </c>
      <c r="F129" s="54" t="s">
        <v>291</v>
      </c>
      <c r="G129" s="20" t="s">
        <v>294</v>
      </c>
      <c r="H129" s="20" t="s">
        <v>295</v>
      </c>
      <c r="I129" s="4">
        <v>4200</v>
      </c>
    </row>
    <row r="130" spans="2:9" x14ac:dyDescent="0.2">
      <c r="B130" s="2">
        <v>44022</v>
      </c>
      <c r="C130" s="20">
        <v>5307</v>
      </c>
      <c r="D130" s="20" t="s">
        <v>468</v>
      </c>
      <c r="E130" s="3" t="s">
        <v>101</v>
      </c>
      <c r="F130" s="54" t="s">
        <v>296</v>
      </c>
      <c r="G130" s="20" t="s">
        <v>297</v>
      </c>
      <c r="H130" s="20" t="s">
        <v>298</v>
      </c>
      <c r="I130" s="4">
        <v>240</v>
      </c>
    </row>
    <row r="131" spans="2:9" x14ac:dyDescent="0.2">
      <c r="B131" s="2">
        <v>44034</v>
      </c>
      <c r="C131" s="20">
        <v>5307</v>
      </c>
      <c r="D131" s="20" t="s">
        <v>468</v>
      </c>
      <c r="E131" s="3" t="s">
        <v>214</v>
      </c>
      <c r="F131" s="54" t="s">
        <v>296</v>
      </c>
      <c r="G131" s="20" t="s">
        <v>299</v>
      </c>
      <c r="H131" s="20" t="s">
        <v>300</v>
      </c>
      <c r="I131" s="4">
        <v>50</v>
      </c>
    </row>
    <row r="132" spans="2:9" x14ac:dyDescent="0.2">
      <c r="B132" s="2">
        <v>44035</v>
      </c>
      <c r="C132" s="20">
        <v>5307</v>
      </c>
      <c r="D132" s="20" t="s">
        <v>468</v>
      </c>
      <c r="E132" s="3" t="s">
        <v>215</v>
      </c>
      <c r="F132" s="54" t="s">
        <v>301</v>
      </c>
      <c r="G132" s="20" t="s">
        <v>302</v>
      </c>
      <c r="H132" s="20" t="s">
        <v>303</v>
      </c>
      <c r="I132" s="4">
        <v>220</v>
      </c>
    </row>
    <row r="133" spans="2:9" x14ac:dyDescent="0.2">
      <c r="B133" s="2">
        <v>44039</v>
      </c>
      <c r="C133" s="20">
        <v>5307</v>
      </c>
      <c r="D133" s="20" t="s">
        <v>468</v>
      </c>
      <c r="E133" s="3" t="s">
        <v>216</v>
      </c>
      <c r="F133" s="54" t="s">
        <v>296</v>
      </c>
      <c r="G133" s="20" t="s">
        <v>304</v>
      </c>
      <c r="H133" s="20" t="s">
        <v>305</v>
      </c>
      <c r="I133" s="4">
        <v>50</v>
      </c>
    </row>
    <row r="134" spans="2:9" x14ac:dyDescent="0.2">
      <c r="B134" s="2">
        <v>44039</v>
      </c>
      <c r="C134" s="20">
        <v>5307</v>
      </c>
      <c r="D134" s="20" t="s">
        <v>468</v>
      </c>
      <c r="E134" s="3" t="s">
        <v>217</v>
      </c>
      <c r="F134" s="54" t="s">
        <v>296</v>
      </c>
      <c r="G134" s="20" t="s">
        <v>306</v>
      </c>
      <c r="H134" s="20" t="s">
        <v>307</v>
      </c>
      <c r="I134" s="4">
        <v>100</v>
      </c>
    </row>
    <row r="135" spans="2:9" x14ac:dyDescent="0.2">
      <c r="B135" s="2">
        <v>44039</v>
      </c>
      <c r="C135" s="20">
        <v>5307</v>
      </c>
      <c r="D135" s="20" t="s">
        <v>468</v>
      </c>
      <c r="E135" s="3" t="s">
        <v>218</v>
      </c>
      <c r="F135" s="54" t="s">
        <v>296</v>
      </c>
      <c r="G135" s="20" t="s">
        <v>308</v>
      </c>
      <c r="H135" s="20" t="s">
        <v>309</v>
      </c>
      <c r="I135" s="4">
        <v>100</v>
      </c>
    </row>
    <row r="136" spans="2:9" x14ac:dyDescent="0.2">
      <c r="B136" s="2">
        <v>44039</v>
      </c>
      <c r="C136" s="20">
        <v>5307</v>
      </c>
      <c r="D136" s="20" t="s">
        <v>468</v>
      </c>
      <c r="E136" s="3" t="s">
        <v>219</v>
      </c>
      <c r="F136" s="54" t="s">
        <v>296</v>
      </c>
      <c r="G136" s="20" t="s">
        <v>310</v>
      </c>
      <c r="H136" s="20" t="s">
        <v>311</v>
      </c>
      <c r="I136" s="4">
        <v>100</v>
      </c>
    </row>
    <row r="137" spans="2:9" x14ac:dyDescent="0.2">
      <c r="B137" s="2">
        <v>44039</v>
      </c>
      <c r="C137" s="20">
        <v>5307</v>
      </c>
      <c r="D137" s="20" t="s">
        <v>468</v>
      </c>
      <c r="E137" s="3" t="s">
        <v>220</v>
      </c>
      <c r="F137" s="54" t="s">
        <v>296</v>
      </c>
      <c r="G137" s="20" t="s">
        <v>312</v>
      </c>
      <c r="H137" s="20" t="s">
        <v>313</v>
      </c>
      <c r="I137" s="4">
        <v>100</v>
      </c>
    </row>
    <row r="138" spans="2:9" x14ac:dyDescent="0.2">
      <c r="B138" s="2">
        <v>44039</v>
      </c>
      <c r="C138" s="20">
        <v>5307</v>
      </c>
      <c r="D138" s="20" t="s">
        <v>468</v>
      </c>
      <c r="E138" s="3" t="s">
        <v>221</v>
      </c>
      <c r="F138" s="54" t="s">
        <v>296</v>
      </c>
      <c r="G138" s="20" t="s">
        <v>314</v>
      </c>
      <c r="H138" s="20" t="s">
        <v>315</v>
      </c>
      <c r="I138" s="4">
        <v>50</v>
      </c>
    </row>
    <row r="139" spans="2:9" x14ac:dyDescent="0.2">
      <c r="B139" s="2">
        <v>44039</v>
      </c>
      <c r="C139" s="20">
        <v>5307</v>
      </c>
      <c r="D139" s="20" t="s">
        <v>468</v>
      </c>
      <c r="E139" s="3" t="s">
        <v>222</v>
      </c>
      <c r="F139" s="54" t="s">
        <v>296</v>
      </c>
      <c r="G139" s="20" t="s">
        <v>316</v>
      </c>
      <c r="H139" s="20" t="s">
        <v>317</v>
      </c>
      <c r="I139" s="4">
        <v>100</v>
      </c>
    </row>
    <row r="140" spans="2:9" x14ac:dyDescent="0.2">
      <c r="B140" s="2">
        <v>44039</v>
      </c>
      <c r="C140" s="20">
        <v>5307</v>
      </c>
      <c r="D140" s="20" t="s">
        <v>468</v>
      </c>
      <c r="E140" s="3" t="s">
        <v>223</v>
      </c>
      <c r="F140" s="54" t="s">
        <v>296</v>
      </c>
      <c r="G140" s="20" t="s">
        <v>318</v>
      </c>
      <c r="H140" s="20" t="s">
        <v>319</v>
      </c>
      <c r="I140" s="4">
        <v>100</v>
      </c>
    </row>
    <row r="141" spans="2:9" x14ac:dyDescent="0.2">
      <c r="B141" s="2">
        <v>44039</v>
      </c>
      <c r="C141" s="20">
        <v>5307</v>
      </c>
      <c r="D141" s="20" t="s">
        <v>468</v>
      </c>
      <c r="E141" s="3" t="s">
        <v>224</v>
      </c>
      <c r="F141" s="54" t="s">
        <v>296</v>
      </c>
      <c r="G141" s="20" t="s">
        <v>320</v>
      </c>
      <c r="H141" s="20" t="s">
        <v>321</v>
      </c>
      <c r="I141" s="4">
        <v>100</v>
      </c>
    </row>
    <row r="142" spans="2:9" x14ac:dyDescent="0.2">
      <c r="B142" s="2">
        <v>44039</v>
      </c>
      <c r="C142" s="20">
        <v>5307</v>
      </c>
      <c r="D142" s="20" t="s">
        <v>468</v>
      </c>
      <c r="E142" s="3" t="s">
        <v>225</v>
      </c>
      <c r="F142" s="54" t="s">
        <v>296</v>
      </c>
      <c r="G142" s="20" t="s">
        <v>322</v>
      </c>
      <c r="H142" s="20" t="s">
        <v>323</v>
      </c>
      <c r="I142" s="4">
        <v>50</v>
      </c>
    </row>
    <row r="143" spans="2:9" x14ac:dyDescent="0.2">
      <c r="B143" s="2">
        <v>44039</v>
      </c>
      <c r="C143" s="20">
        <v>5307</v>
      </c>
      <c r="D143" s="20" t="s">
        <v>468</v>
      </c>
      <c r="E143" s="3" t="s">
        <v>226</v>
      </c>
      <c r="F143" s="54" t="s">
        <v>296</v>
      </c>
      <c r="G143" s="20" t="s">
        <v>324</v>
      </c>
      <c r="H143" s="20" t="s">
        <v>325</v>
      </c>
      <c r="I143" s="4">
        <v>50</v>
      </c>
    </row>
    <row r="144" spans="2:9" x14ac:dyDescent="0.2">
      <c r="B144" s="2">
        <v>44039</v>
      </c>
      <c r="C144" s="20">
        <v>5307</v>
      </c>
      <c r="D144" s="20" t="s">
        <v>468</v>
      </c>
      <c r="E144" s="3" t="s">
        <v>227</v>
      </c>
      <c r="F144" s="54" t="s">
        <v>296</v>
      </c>
      <c r="G144" s="20" t="s">
        <v>326</v>
      </c>
      <c r="H144" s="20" t="s">
        <v>327</v>
      </c>
      <c r="I144" s="4">
        <v>100</v>
      </c>
    </row>
    <row r="145" spans="2:9" x14ac:dyDescent="0.2">
      <c r="B145" s="2">
        <v>44039</v>
      </c>
      <c r="C145" s="20">
        <v>5307</v>
      </c>
      <c r="D145" s="20" t="s">
        <v>468</v>
      </c>
      <c r="E145" s="3" t="s">
        <v>215</v>
      </c>
      <c r="F145" s="54" t="s">
        <v>296</v>
      </c>
      <c r="G145" s="20" t="s">
        <v>328</v>
      </c>
      <c r="H145" s="20" t="s">
        <v>329</v>
      </c>
      <c r="I145" s="4">
        <v>100</v>
      </c>
    </row>
    <row r="146" spans="2:9" x14ac:dyDescent="0.2">
      <c r="B146" s="2">
        <v>44039</v>
      </c>
      <c r="C146" s="20">
        <v>5307</v>
      </c>
      <c r="D146" s="20" t="s">
        <v>468</v>
      </c>
      <c r="E146" s="3" t="s">
        <v>228</v>
      </c>
      <c r="F146" s="54" t="s">
        <v>296</v>
      </c>
      <c r="G146" s="20" t="s">
        <v>330</v>
      </c>
      <c r="H146" s="20" t="s">
        <v>331</v>
      </c>
      <c r="I146" s="4">
        <v>50</v>
      </c>
    </row>
    <row r="147" spans="2:9" x14ac:dyDescent="0.2">
      <c r="B147" s="2">
        <v>44039</v>
      </c>
      <c r="C147" s="20">
        <v>5307</v>
      </c>
      <c r="D147" s="20" t="s">
        <v>468</v>
      </c>
      <c r="E147" s="3" t="s">
        <v>229</v>
      </c>
      <c r="F147" s="54" t="s">
        <v>296</v>
      </c>
      <c r="G147" s="20" t="s">
        <v>332</v>
      </c>
      <c r="H147" s="20" t="s">
        <v>333</v>
      </c>
      <c r="I147" s="4">
        <v>50</v>
      </c>
    </row>
    <row r="148" spans="2:9" x14ac:dyDescent="0.2">
      <c r="B148" s="2">
        <v>44039</v>
      </c>
      <c r="C148" s="20">
        <v>5307</v>
      </c>
      <c r="D148" s="20" t="s">
        <v>468</v>
      </c>
      <c r="E148" s="3" t="s">
        <v>230</v>
      </c>
      <c r="F148" s="54" t="s">
        <v>296</v>
      </c>
      <c r="G148" s="20" t="s">
        <v>334</v>
      </c>
      <c r="H148" s="20" t="s">
        <v>335</v>
      </c>
      <c r="I148" s="4">
        <v>50</v>
      </c>
    </row>
    <row r="149" spans="2:9" x14ac:dyDescent="0.2">
      <c r="B149" s="2">
        <v>44039</v>
      </c>
      <c r="C149" s="20">
        <v>5307</v>
      </c>
      <c r="D149" s="20" t="s">
        <v>468</v>
      </c>
      <c r="E149" s="3" t="s">
        <v>231</v>
      </c>
      <c r="F149" s="54" t="s">
        <v>296</v>
      </c>
      <c r="G149" s="20" t="s">
        <v>336</v>
      </c>
      <c r="H149" s="20" t="s">
        <v>337</v>
      </c>
      <c r="I149" s="4">
        <v>50</v>
      </c>
    </row>
    <row r="150" spans="2:9" x14ac:dyDescent="0.2">
      <c r="B150" s="2">
        <v>44039</v>
      </c>
      <c r="C150" s="20">
        <v>5307</v>
      </c>
      <c r="D150" s="20" t="s">
        <v>468</v>
      </c>
      <c r="E150" s="3" t="s">
        <v>232</v>
      </c>
      <c r="F150" s="54" t="s">
        <v>296</v>
      </c>
      <c r="G150" s="20" t="s">
        <v>338</v>
      </c>
      <c r="H150" s="20" t="s">
        <v>339</v>
      </c>
      <c r="I150" s="4">
        <v>50</v>
      </c>
    </row>
    <row r="151" spans="2:9" x14ac:dyDescent="0.2">
      <c r="B151" s="2">
        <v>44039</v>
      </c>
      <c r="C151" s="20">
        <v>5307</v>
      </c>
      <c r="D151" s="20" t="s">
        <v>468</v>
      </c>
      <c r="E151" s="3" t="s">
        <v>233</v>
      </c>
      <c r="F151" s="54" t="s">
        <v>296</v>
      </c>
      <c r="G151" s="20" t="s">
        <v>340</v>
      </c>
      <c r="H151" s="20" t="s">
        <v>341</v>
      </c>
      <c r="I151" s="4">
        <v>50</v>
      </c>
    </row>
    <row r="152" spans="2:9" x14ac:dyDescent="0.2">
      <c r="B152" s="2">
        <v>44039</v>
      </c>
      <c r="C152" s="20">
        <v>5307</v>
      </c>
      <c r="D152" s="20" t="s">
        <v>468</v>
      </c>
      <c r="E152" s="3" t="s">
        <v>228</v>
      </c>
      <c r="F152" s="54" t="s">
        <v>296</v>
      </c>
      <c r="G152" s="20" t="s">
        <v>342</v>
      </c>
      <c r="H152" s="20" t="s">
        <v>331</v>
      </c>
      <c r="I152" s="4">
        <v>50</v>
      </c>
    </row>
    <row r="153" spans="2:9" x14ac:dyDescent="0.2">
      <c r="B153" s="2">
        <v>44039</v>
      </c>
      <c r="C153" s="20">
        <v>5307</v>
      </c>
      <c r="D153" s="20" t="s">
        <v>468</v>
      </c>
      <c r="E153" s="3" t="s">
        <v>229</v>
      </c>
      <c r="F153" s="54" t="s">
        <v>296</v>
      </c>
      <c r="G153" s="20" t="s">
        <v>343</v>
      </c>
      <c r="H153" s="20" t="s">
        <v>333</v>
      </c>
      <c r="I153" s="4">
        <v>50</v>
      </c>
    </row>
    <row r="154" spans="2:9" x14ac:dyDescent="0.2">
      <c r="B154" s="2">
        <v>44039</v>
      </c>
      <c r="C154" s="20">
        <v>5307</v>
      </c>
      <c r="D154" s="20" t="s">
        <v>468</v>
      </c>
      <c r="E154" s="3" t="s">
        <v>230</v>
      </c>
      <c r="F154" s="54" t="s">
        <v>296</v>
      </c>
      <c r="G154" s="20" t="s">
        <v>344</v>
      </c>
      <c r="H154" s="20" t="s">
        <v>335</v>
      </c>
      <c r="I154" s="4">
        <v>50</v>
      </c>
    </row>
    <row r="155" spans="2:9" x14ac:dyDescent="0.2">
      <c r="B155" s="2">
        <v>44039</v>
      </c>
      <c r="C155" s="20">
        <v>5307</v>
      </c>
      <c r="D155" s="20" t="s">
        <v>468</v>
      </c>
      <c r="E155" s="3" t="s">
        <v>233</v>
      </c>
      <c r="F155" s="54" t="s">
        <v>296</v>
      </c>
      <c r="G155" s="20" t="s">
        <v>345</v>
      </c>
      <c r="H155" s="20" t="s">
        <v>341</v>
      </c>
      <c r="I155" s="4">
        <v>50</v>
      </c>
    </row>
    <row r="156" spans="2:9" x14ac:dyDescent="0.2">
      <c r="B156" s="2">
        <v>44039</v>
      </c>
      <c r="C156" s="20">
        <v>5307</v>
      </c>
      <c r="D156" s="20" t="s">
        <v>468</v>
      </c>
      <c r="E156" s="3" t="s">
        <v>232</v>
      </c>
      <c r="F156" s="54" t="s">
        <v>296</v>
      </c>
      <c r="G156" s="20" t="s">
        <v>346</v>
      </c>
      <c r="H156" s="20" t="s">
        <v>339</v>
      </c>
      <c r="I156" s="4">
        <v>50</v>
      </c>
    </row>
    <row r="157" spans="2:9" x14ac:dyDescent="0.2">
      <c r="B157" s="2">
        <v>44042</v>
      </c>
      <c r="C157" s="20">
        <v>5307</v>
      </c>
      <c r="D157" s="20" t="s">
        <v>468</v>
      </c>
      <c r="E157" s="3" t="s">
        <v>87</v>
      </c>
      <c r="F157" s="54" t="s">
        <v>296</v>
      </c>
      <c r="G157" s="20" t="s">
        <v>347</v>
      </c>
      <c r="H157" s="20" t="s">
        <v>348</v>
      </c>
      <c r="I157" s="4">
        <v>50</v>
      </c>
    </row>
    <row r="158" spans="2:9" x14ac:dyDescent="0.2">
      <c r="B158" s="2">
        <v>44035</v>
      </c>
      <c r="C158" s="20">
        <v>5307</v>
      </c>
      <c r="D158" s="20" t="s">
        <v>468</v>
      </c>
      <c r="E158" s="3" t="s">
        <v>234</v>
      </c>
      <c r="F158" s="54" t="s">
        <v>296</v>
      </c>
      <c r="G158" s="20" t="s">
        <v>349</v>
      </c>
      <c r="H158" s="20" t="s">
        <v>350</v>
      </c>
      <c r="I158" s="4">
        <v>50</v>
      </c>
    </row>
    <row r="159" spans="2:9" x14ac:dyDescent="0.2">
      <c r="B159" s="2">
        <v>44035</v>
      </c>
      <c r="C159" s="20">
        <v>5307</v>
      </c>
      <c r="D159" s="20" t="s">
        <v>468</v>
      </c>
      <c r="E159" s="3" t="s">
        <v>235</v>
      </c>
      <c r="F159" s="54" t="s">
        <v>296</v>
      </c>
      <c r="G159" s="20" t="s">
        <v>351</v>
      </c>
      <c r="H159" s="20" t="s">
        <v>352</v>
      </c>
      <c r="I159" s="4">
        <v>50</v>
      </c>
    </row>
    <row r="160" spans="2:9" x14ac:dyDescent="0.2">
      <c r="B160" s="2">
        <v>44042</v>
      </c>
      <c r="C160" s="20">
        <v>5307</v>
      </c>
      <c r="D160" s="20" t="s">
        <v>468</v>
      </c>
      <c r="E160" s="3" t="s">
        <v>236</v>
      </c>
      <c r="F160" s="54" t="s">
        <v>296</v>
      </c>
      <c r="G160" s="20" t="s">
        <v>353</v>
      </c>
      <c r="H160" s="20" t="s">
        <v>354</v>
      </c>
      <c r="I160" s="4">
        <v>50</v>
      </c>
    </row>
    <row r="161" spans="2:9" x14ac:dyDescent="0.2">
      <c r="B161" s="2">
        <v>44042</v>
      </c>
      <c r="C161" s="20">
        <v>5307</v>
      </c>
      <c r="D161" s="20" t="s">
        <v>468</v>
      </c>
      <c r="E161" s="3" t="s">
        <v>236</v>
      </c>
      <c r="F161" s="54" t="s">
        <v>296</v>
      </c>
      <c r="G161" s="20" t="s">
        <v>355</v>
      </c>
      <c r="H161" s="20" t="s">
        <v>354</v>
      </c>
      <c r="I161" s="4">
        <v>50</v>
      </c>
    </row>
    <row r="162" spans="2:9" x14ac:dyDescent="0.2">
      <c r="B162" s="2">
        <v>44042</v>
      </c>
      <c r="C162" s="20">
        <v>5307</v>
      </c>
      <c r="D162" s="20" t="s">
        <v>468</v>
      </c>
      <c r="E162" s="3" t="s">
        <v>237</v>
      </c>
      <c r="F162" s="54" t="s">
        <v>296</v>
      </c>
      <c r="G162" s="20" t="s">
        <v>356</v>
      </c>
      <c r="H162" s="20" t="s">
        <v>357</v>
      </c>
      <c r="I162" s="4">
        <v>50</v>
      </c>
    </row>
    <row r="163" spans="2:9" x14ac:dyDescent="0.2">
      <c r="B163" s="2">
        <v>44042</v>
      </c>
      <c r="C163" s="20">
        <v>5307</v>
      </c>
      <c r="D163" s="20" t="s">
        <v>468</v>
      </c>
      <c r="E163" s="3" t="s">
        <v>237</v>
      </c>
      <c r="F163" s="54" t="s">
        <v>296</v>
      </c>
      <c r="G163" s="20" t="s">
        <v>358</v>
      </c>
      <c r="H163" s="20" t="s">
        <v>357</v>
      </c>
      <c r="I163" s="4">
        <v>50</v>
      </c>
    </row>
    <row r="164" spans="2:9" x14ac:dyDescent="0.2">
      <c r="B164" s="2">
        <v>44042</v>
      </c>
      <c r="C164" s="20">
        <v>5307</v>
      </c>
      <c r="D164" s="20" t="s">
        <v>468</v>
      </c>
      <c r="E164" s="3" t="s">
        <v>238</v>
      </c>
      <c r="F164" s="54" t="s">
        <v>296</v>
      </c>
      <c r="G164" s="20" t="s">
        <v>359</v>
      </c>
      <c r="H164" s="20" t="s">
        <v>360</v>
      </c>
      <c r="I164" s="4">
        <v>50</v>
      </c>
    </row>
    <row r="165" spans="2:9" x14ac:dyDescent="0.2">
      <c r="B165" s="2">
        <v>44042</v>
      </c>
      <c r="C165" s="20">
        <v>5307</v>
      </c>
      <c r="D165" s="20" t="s">
        <v>468</v>
      </c>
      <c r="E165" s="3" t="s">
        <v>238</v>
      </c>
      <c r="F165" s="54" t="s">
        <v>296</v>
      </c>
      <c r="G165" s="20" t="s">
        <v>361</v>
      </c>
      <c r="H165" s="20" t="s">
        <v>360</v>
      </c>
      <c r="I165" s="4">
        <v>50</v>
      </c>
    </row>
    <row r="166" spans="2:9" x14ac:dyDescent="0.2">
      <c r="B166" s="2">
        <v>44042</v>
      </c>
      <c r="C166" s="20">
        <v>5307</v>
      </c>
      <c r="D166" s="20" t="s">
        <v>468</v>
      </c>
      <c r="E166" s="3" t="s">
        <v>239</v>
      </c>
      <c r="F166" s="54" t="s">
        <v>296</v>
      </c>
      <c r="G166" s="20" t="s">
        <v>362</v>
      </c>
      <c r="H166" s="20" t="s">
        <v>363</v>
      </c>
      <c r="I166" s="4">
        <v>50</v>
      </c>
    </row>
    <row r="167" spans="2:9" x14ac:dyDescent="0.2">
      <c r="B167" s="2">
        <v>44042</v>
      </c>
      <c r="C167" s="20">
        <v>5307</v>
      </c>
      <c r="D167" s="20" t="s">
        <v>468</v>
      </c>
      <c r="E167" s="3" t="s">
        <v>239</v>
      </c>
      <c r="F167" s="54" t="s">
        <v>296</v>
      </c>
      <c r="G167" s="20" t="s">
        <v>364</v>
      </c>
      <c r="H167" s="20" t="s">
        <v>363</v>
      </c>
      <c r="I167" s="4">
        <v>50</v>
      </c>
    </row>
    <row r="168" spans="2:9" x14ac:dyDescent="0.2">
      <c r="B168" s="2">
        <v>44042</v>
      </c>
      <c r="C168" s="20">
        <v>5307</v>
      </c>
      <c r="D168" s="20" t="s">
        <v>468</v>
      </c>
      <c r="E168" s="3" t="s">
        <v>240</v>
      </c>
      <c r="F168" s="54" t="s">
        <v>296</v>
      </c>
      <c r="G168" s="20" t="s">
        <v>365</v>
      </c>
      <c r="H168" s="20" t="s">
        <v>366</v>
      </c>
      <c r="I168" s="4">
        <v>50</v>
      </c>
    </row>
    <row r="169" spans="2:9" x14ac:dyDescent="0.2">
      <c r="B169" s="2">
        <v>44042</v>
      </c>
      <c r="C169" s="20">
        <v>5307</v>
      </c>
      <c r="D169" s="20" t="s">
        <v>468</v>
      </c>
      <c r="E169" s="3" t="s">
        <v>240</v>
      </c>
      <c r="F169" s="54" t="s">
        <v>296</v>
      </c>
      <c r="G169" s="20" t="s">
        <v>367</v>
      </c>
      <c r="H169" s="20" t="s">
        <v>366</v>
      </c>
      <c r="I169" s="4">
        <v>50</v>
      </c>
    </row>
    <row r="170" spans="2:9" x14ac:dyDescent="0.2">
      <c r="B170" s="2">
        <v>44042</v>
      </c>
      <c r="C170" s="20">
        <v>5307</v>
      </c>
      <c r="D170" s="20" t="s">
        <v>468</v>
      </c>
      <c r="E170" s="3" t="s">
        <v>241</v>
      </c>
      <c r="F170" s="54" t="s">
        <v>296</v>
      </c>
      <c r="G170" s="20" t="s">
        <v>368</v>
      </c>
      <c r="H170" s="20" t="s">
        <v>369</v>
      </c>
      <c r="I170" s="4">
        <v>50</v>
      </c>
    </row>
    <row r="171" spans="2:9" x14ac:dyDescent="0.2">
      <c r="B171" s="2">
        <v>44042</v>
      </c>
      <c r="C171" s="20">
        <v>5307</v>
      </c>
      <c r="D171" s="20" t="s">
        <v>468</v>
      </c>
      <c r="E171" s="3" t="s">
        <v>241</v>
      </c>
      <c r="F171" s="54" t="s">
        <v>296</v>
      </c>
      <c r="G171" s="20" t="s">
        <v>370</v>
      </c>
      <c r="H171" s="20" t="s">
        <v>371</v>
      </c>
      <c r="I171" s="4">
        <v>50</v>
      </c>
    </row>
    <row r="172" spans="2:9" x14ac:dyDescent="0.2">
      <c r="B172" s="2">
        <v>44042</v>
      </c>
      <c r="C172" s="20">
        <v>5307</v>
      </c>
      <c r="D172" s="20" t="s">
        <v>468</v>
      </c>
      <c r="E172" s="3" t="s">
        <v>242</v>
      </c>
      <c r="F172" s="54" t="s">
        <v>296</v>
      </c>
      <c r="G172" s="20" t="s">
        <v>372</v>
      </c>
      <c r="H172" s="20" t="s">
        <v>373</v>
      </c>
      <c r="I172" s="4">
        <v>50</v>
      </c>
    </row>
    <row r="173" spans="2:9" x14ac:dyDescent="0.2">
      <c r="B173" s="2">
        <v>44042</v>
      </c>
      <c r="C173" s="20">
        <v>5307</v>
      </c>
      <c r="D173" s="20" t="s">
        <v>468</v>
      </c>
      <c r="E173" s="3" t="s">
        <v>242</v>
      </c>
      <c r="F173" s="54" t="s">
        <v>296</v>
      </c>
      <c r="G173" s="20" t="s">
        <v>374</v>
      </c>
      <c r="H173" s="20" t="s">
        <v>373</v>
      </c>
      <c r="I173" s="4">
        <v>50</v>
      </c>
    </row>
    <row r="174" spans="2:9" x14ac:dyDescent="0.2">
      <c r="B174" s="2">
        <v>44042</v>
      </c>
      <c r="C174" s="20">
        <v>5307</v>
      </c>
      <c r="D174" s="20" t="s">
        <v>468</v>
      </c>
      <c r="E174" s="3" t="s">
        <v>142</v>
      </c>
      <c r="F174" s="54" t="s">
        <v>296</v>
      </c>
      <c r="G174" s="20" t="s">
        <v>375</v>
      </c>
      <c r="H174" s="20" t="s">
        <v>376</v>
      </c>
      <c r="I174" s="4">
        <v>160</v>
      </c>
    </row>
    <row r="175" spans="2:9" x14ac:dyDescent="0.2">
      <c r="B175" s="2">
        <v>44046</v>
      </c>
      <c r="C175" s="20">
        <v>5307</v>
      </c>
      <c r="D175" s="20" t="s">
        <v>468</v>
      </c>
      <c r="E175" s="3" t="s">
        <v>209</v>
      </c>
      <c r="F175" s="54" t="s">
        <v>301</v>
      </c>
      <c r="G175" s="20" t="s">
        <v>377</v>
      </c>
      <c r="H175" s="20" t="s">
        <v>378</v>
      </c>
      <c r="I175" s="4">
        <v>280</v>
      </c>
    </row>
    <row r="176" spans="2:9" x14ac:dyDescent="0.2">
      <c r="B176" s="2">
        <v>44042</v>
      </c>
      <c r="C176" s="20">
        <v>5307</v>
      </c>
      <c r="D176" s="20" t="s">
        <v>468</v>
      </c>
      <c r="E176" s="3" t="s">
        <v>243</v>
      </c>
      <c r="F176" s="54" t="s">
        <v>296</v>
      </c>
      <c r="G176" s="20" t="s">
        <v>379</v>
      </c>
      <c r="H176" s="20" t="s">
        <v>380</v>
      </c>
      <c r="I176" s="4">
        <v>100</v>
      </c>
    </row>
    <row r="177" spans="2:9" x14ac:dyDescent="0.2">
      <c r="B177" s="2">
        <v>44048</v>
      </c>
      <c r="C177" s="20">
        <v>5307</v>
      </c>
      <c r="D177" s="20" t="s">
        <v>468</v>
      </c>
      <c r="E177" s="3" t="s">
        <v>206</v>
      </c>
      <c r="F177" s="54" t="s">
        <v>296</v>
      </c>
      <c r="G177" s="20" t="s">
        <v>381</v>
      </c>
      <c r="H177" s="20" t="s">
        <v>382</v>
      </c>
      <c r="I177" s="4">
        <v>100</v>
      </c>
    </row>
    <row r="178" spans="2:9" x14ac:dyDescent="0.2">
      <c r="B178" s="2">
        <v>44014</v>
      </c>
      <c r="C178" s="20">
        <v>5307</v>
      </c>
      <c r="D178" s="20" t="s">
        <v>468</v>
      </c>
      <c r="E178" s="3" t="s">
        <v>207</v>
      </c>
      <c r="F178" s="54" t="s">
        <v>296</v>
      </c>
      <c r="G178" s="20" t="s">
        <v>383</v>
      </c>
      <c r="H178" s="20" t="s">
        <v>384</v>
      </c>
      <c r="I178" s="4">
        <v>50</v>
      </c>
    </row>
    <row r="179" spans="2:9" x14ac:dyDescent="0.2">
      <c r="B179" s="2">
        <v>44048</v>
      </c>
      <c r="C179" s="20">
        <v>5307</v>
      </c>
      <c r="D179" s="20" t="s">
        <v>468</v>
      </c>
      <c r="E179" s="3" t="s">
        <v>244</v>
      </c>
      <c r="F179" s="54" t="s">
        <v>296</v>
      </c>
      <c r="G179" s="20" t="s">
        <v>385</v>
      </c>
      <c r="H179" s="20" t="s">
        <v>386</v>
      </c>
      <c r="I179" s="4">
        <v>100</v>
      </c>
    </row>
    <row r="180" spans="2:9" x14ac:dyDescent="0.2">
      <c r="B180" s="2">
        <v>44014</v>
      </c>
      <c r="C180" s="20">
        <v>5307</v>
      </c>
      <c r="D180" s="20" t="s">
        <v>468</v>
      </c>
      <c r="E180" s="3" t="s">
        <v>245</v>
      </c>
      <c r="F180" s="54" t="s">
        <v>296</v>
      </c>
      <c r="G180" s="20" t="s">
        <v>387</v>
      </c>
      <c r="H180" s="20" t="s">
        <v>388</v>
      </c>
      <c r="I180" s="4">
        <v>50</v>
      </c>
    </row>
    <row r="181" spans="2:9" x14ac:dyDescent="0.2">
      <c r="B181" s="2">
        <v>44014</v>
      </c>
      <c r="C181" s="20">
        <v>5307</v>
      </c>
      <c r="D181" s="20" t="s">
        <v>468</v>
      </c>
      <c r="E181" s="3" t="s">
        <v>246</v>
      </c>
      <c r="F181" s="54" t="s">
        <v>296</v>
      </c>
      <c r="G181" s="20" t="s">
        <v>389</v>
      </c>
      <c r="H181" s="20" t="s">
        <v>390</v>
      </c>
      <c r="I181" s="4">
        <v>50</v>
      </c>
    </row>
    <row r="182" spans="2:9" x14ac:dyDescent="0.2">
      <c r="B182" s="2">
        <v>44048</v>
      </c>
      <c r="C182" s="20">
        <v>5307</v>
      </c>
      <c r="D182" s="20" t="s">
        <v>468</v>
      </c>
      <c r="E182" s="3" t="s">
        <v>247</v>
      </c>
      <c r="F182" s="54" t="s">
        <v>296</v>
      </c>
      <c r="G182" s="20" t="s">
        <v>391</v>
      </c>
      <c r="H182" s="20" t="s">
        <v>392</v>
      </c>
      <c r="I182" s="4">
        <v>100</v>
      </c>
    </row>
    <row r="183" spans="2:9" x14ac:dyDescent="0.2">
      <c r="B183" s="2">
        <v>44048</v>
      </c>
      <c r="C183" s="20">
        <v>5307</v>
      </c>
      <c r="D183" s="20" t="s">
        <v>468</v>
      </c>
      <c r="E183" s="3" t="s">
        <v>248</v>
      </c>
      <c r="F183" s="54" t="s">
        <v>296</v>
      </c>
      <c r="G183" s="20" t="s">
        <v>393</v>
      </c>
      <c r="H183" s="20" t="s">
        <v>394</v>
      </c>
      <c r="I183" s="4">
        <v>100</v>
      </c>
    </row>
    <row r="184" spans="2:9" x14ac:dyDescent="0.2">
      <c r="B184" s="2">
        <v>44048</v>
      </c>
      <c r="C184" s="20">
        <v>5307</v>
      </c>
      <c r="D184" s="20" t="s">
        <v>468</v>
      </c>
      <c r="E184" s="3" t="s">
        <v>249</v>
      </c>
      <c r="F184" s="54" t="s">
        <v>296</v>
      </c>
      <c r="G184" s="20" t="s">
        <v>395</v>
      </c>
      <c r="H184" s="20" t="s">
        <v>396</v>
      </c>
      <c r="I184" s="4">
        <v>100</v>
      </c>
    </row>
    <row r="185" spans="2:9" x14ac:dyDescent="0.2">
      <c r="B185" s="2">
        <v>44048</v>
      </c>
      <c r="C185" s="20">
        <v>5307</v>
      </c>
      <c r="D185" s="20" t="s">
        <v>468</v>
      </c>
      <c r="E185" s="3" t="s">
        <v>250</v>
      </c>
      <c r="F185" s="54" t="s">
        <v>296</v>
      </c>
      <c r="G185" s="20" t="s">
        <v>397</v>
      </c>
      <c r="H185" s="20" t="s">
        <v>398</v>
      </c>
      <c r="I185" s="4">
        <v>100</v>
      </c>
    </row>
    <row r="186" spans="2:9" x14ac:dyDescent="0.2">
      <c r="B186" s="2">
        <v>44048</v>
      </c>
      <c r="C186" s="20">
        <v>5307</v>
      </c>
      <c r="D186" s="20" t="s">
        <v>468</v>
      </c>
      <c r="E186" s="3" t="s">
        <v>251</v>
      </c>
      <c r="F186" s="54" t="s">
        <v>296</v>
      </c>
      <c r="G186" s="20" t="s">
        <v>399</v>
      </c>
      <c r="H186" s="20" t="s">
        <v>400</v>
      </c>
      <c r="I186" s="4">
        <v>100</v>
      </c>
    </row>
    <row r="187" spans="2:9" x14ac:dyDescent="0.2">
      <c r="B187" s="2">
        <v>44014</v>
      </c>
      <c r="C187" s="20">
        <v>5307</v>
      </c>
      <c r="D187" s="20" t="s">
        <v>468</v>
      </c>
      <c r="E187" s="3" t="s">
        <v>252</v>
      </c>
      <c r="F187" s="54" t="s">
        <v>296</v>
      </c>
      <c r="G187" s="20" t="s">
        <v>401</v>
      </c>
      <c r="H187" s="20" t="s">
        <v>402</v>
      </c>
      <c r="I187" s="4">
        <v>50</v>
      </c>
    </row>
    <row r="188" spans="2:9" x14ac:dyDescent="0.2">
      <c r="B188" s="2">
        <v>44048</v>
      </c>
      <c r="C188" s="20">
        <v>5307</v>
      </c>
      <c r="D188" s="20" t="s">
        <v>468</v>
      </c>
      <c r="E188" s="3" t="s">
        <v>253</v>
      </c>
      <c r="F188" s="54" t="s">
        <v>296</v>
      </c>
      <c r="G188" s="20" t="s">
        <v>403</v>
      </c>
      <c r="H188" s="20" t="s">
        <v>404</v>
      </c>
      <c r="I188" s="4">
        <v>100</v>
      </c>
    </row>
    <row r="189" spans="2:9" x14ac:dyDescent="0.2">
      <c r="B189" s="2">
        <v>44048</v>
      </c>
      <c r="C189" s="20">
        <v>5307</v>
      </c>
      <c r="D189" s="20" t="s">
        <v>468</v>
      </c>
      <c r="E189" s="3" t="s">
        <v>254</v>
      </c>
      <c r="F189" s="54" t="s">
        <v>296</v>
      </c>
      <c r="G189" s="20" t="s">
        <v>405</v>
      </c>
      <c r="H189" s="20" t="s">
        <v>406</v>
      </c>
      <c r="I189" s="4">
        <v>100</v>
      </c>
    </row>
    <row r="190" spans="2:9" x14ac:dyDescent="0.2">
      <c r="B190" s="2">
        <v>44014</v>
      </c>
      <c r="C190" s="20">
        <v>5307</v>
      </c>
      <c r="D190" s="20" t="s">
        <v>468</v>
      </c>
      <c r="E190" s="3" t="s">
        <v>255</v>
      </c>
      <c r="F190" s="54" t="s">
        <v>296</v>
      </c>
      <c r="G190" s="20" t="s">
        <v>407</v>
      </c>
      <c r="H190" s="20" t="s">
        <v>408</v>
      </c>
      <c r="I190" s="4">
        <v>50</v>
      </c>
    </row>
    <row r="191" spans="2:9" x14ac:dyDescent="0.2">
      <c r="B191" s="2">
        <v>44014</v>
      </c>
      <c r="C191" s="20">
        <v>5307</v>
      </c>
      <c r="D191" s="20" t="s">
        <v>468</v>
      </c>
      <c r="E191" s="3" t="s">
        <v>256</v>
      </c>
      <c r="F191" s="54" t="s">
        <v>296</v>
      </c>
      <c r="G191" s="20" t="s">
        <v>409</v>
      </c>
      <c r="H191" s="20" t="s">
        <v>410</v>
      </c>
      <c r="I191" s="4">
        <v>50</v>
      </c>
    </row>
    <row r="192" spans="2:9" x14ac:dyDescent="0.2">
      <c r="B192" s="2">
        <v>44014</v>
      </c>
      <c r="C192" s="20">
        <v>5307</v>
      </c>
      <c r="D192" s="20" t="s">
        <v>468</v>
      </c>
      <c r="E192" s="3" t="s">
        <v>257</v>
      </c>
      <c r="F192" s="54" t="s">
        <v>296</v>
      </c>
      <c r="G192" s="20" t="s">
        <v>411</v>
      </c>
      <c r="H192" s="20" t="s">
        <v>412</v>
      </c>
      <c r="I192" s="4">
        <v>50</v>
      </c>
    </row>
    <row r="193" spans="2:9" x14ac:dyDescent="0.2">
      <c r="B193" s="2">
        <v>44014</v>
      </c>
      <c r="C193" s="20">
        <v>5307</v>
      </c>
      <c r="D193" s="20" t="s">
        <v>468</v>
      </c>
      <c r="E193" s="3" t="s">
        <v>258</v>
      </c>
      <c r="F193" s="54" t="s">
        <v>296</v>
      </c>
      <c r="G193" s="20" t="s">
        <v>413</v>
      </c>
      <c r="H193" s="20" t="s">
        <v>414</v>
      </c>
      <c r="I193" s="4">
        <v>50</v>
      </c>
    </row>
    <row r="194" spans="2:9" x14ac:dyDescent="0.2">
      <c r="B194" s="2">
        <v>44048</v>
      </c>
      <c r="C194" s="20">
        <v>5307</v>
      </c>
      <c r="D194" s="20" t="s">
        <v>468</v>
      </c>
      <c r="E194" s="3" t="s">
        <v>259</v>
      </c>
      <c r="F194" s="54" t="s">
        <v>296</v>
      </c>
      <c r="G194" s="20" t="s">
        <v>415</v>
      </c>
      <c r="H194" s="20" t="s">
        <v>416</v>
      </c>
      <c r="I194" s="4">
        <v>100</v>
      </c>
    </row>
    <row r="195" spans="2:9" x14ac:dyDescent="0.2">
      <c r="B195" s="2">
        <v>44018</v>
      </c>
      <c r="C195" s="20">
        <v>5307</v>
      </c>
      <c r="D195" s="20" t="s">
        <v>468</v>
      </c>
      <c r="E195" s="3" t="s">
        <v>260</v>
      </c>
      <c r="F195" s="54" t="s">
        <v>296</v>
      </c>
      <c r="G195" s="20" t="s">
        <v>417</v>
      </c>
      <c r="H195" s="20" t="s">
        <v>418</v>
      </c>
      <c r="I195" s="4">
        <v>50</v>
      </c>
    </row>
    <row r="196" spans="2:9" x14ac:dyDescent="0.2">
      <c r="B196" s="2">
        <v>44018</v>
      </c>
      <c r="C196" s="20">
        <v>5307</v>
      </c>
      <c r="D196" s="20" t="s">
        <v>468</v>
      </c>
      <c r="E196" s="3" t="s">
        <v>261</v>
      </c>
      <c r="F196" s="54" t="s">
        <v>296</v>
      </c>
      <c r="G196" s="20" t="s">
        <v>419</v>
      </c>
      <c r="H196" s="20" t="s">
        <v>420</v>
      </c>
      <c r="I196" s="4">
        <v>50</v>
      </c>
    </row>
    <row r="197" spans="2:9" x14ac:dyDescent="0.2">
      <c r="B197" s="2">
        <v>44018</v>
      </c>
      <c r="C197" s="20">
        <v>5307</v>
      </c>
      <c r="D197" s="20" t="s">
        <v>468</v>
      </c>
      <c r="E197" s="3" t="s">
        <v>262</v>
      </c>
      <c r="F197" s="54" t="s">
        <v>296</v>
      </c>
      <c r="G197" s="20" t="s">
        <v>421</v>
      </c>
      <c r="H197" s="20" t="s">
        <v>422</v>
      </c>
      <c r="I197" s="4">
        <v>50</v>
      </c>
    </row>
    <row r="198" spans="2:9" x14ac:dyDescent="0.2">
      <c r="B198" s="2">
        <v>44018</v>
      </c>
      <c r="C198" s="20">
        <v>5307</v>
      </c>
      <c r="D198" s="20" t="s">
        <v>468</v>
      </c>
      <c r="E198" s="3" t="s">
        <v>126</v>
      </c>
      <c r="F198" s="54" t="s">
        <v>296</v>
      </c>
      <c r="G198" s="20" t="s">
        <v>423</v>
      </c>
      <c r="H198" s="20" t="s">
        <v>128</v>
      </c>
      <c r="I198" s="4">
        <v>50</v>
      </c>
    </row>
    <row r="199" spans="2:9" x14ac:dyDescent="0.2">
      <c r="B199" s="2">
        <v>44034</v>
      </c>
      <c r="C199" s="20">
        <v>5307</v>
      </c>
      <c r="D199" s="20" t="s">
        <v>468</v>
      </c>
      <c r="E199" s="3" t="s">
        <v>183</v>
      </c>
      <c r="F199" s="54" t="s">
        <v>296</v>
      </c>
      <c r="G199" s="20" t="s">
        <v>424</v>
      </c>
      <c r="H199" s="20" t="s">
        <v>425</v>
      </c>
      <c r="I199" s="4">
        <v>50</v>
      </c>
    </row>
    <row r="200" spans="2:9" x14ac:dyDescent="0.2">
      <c r="B200" s="2">
        <v>44034</v>
      </c>
      <c r="C200" s="20">
        <v>5307</v>
      </c>
      <c r="D200" s="20" t="s">
        <v>468</v>
      </c>
      <c r="E200" s="3" t="s">
        <v>166</v>
      </c>
      <c r="F200" s="54" t="s">
        <v>296</v>
      </c>
      <c r="G200" s="20" t="s">
        <v>426</v>
      </c>
      <c r="H200" s="20" t="s">
        <v>427</v>
      </c>
      <c r="I200" s="4">
        <v>50</v>
      </c>
    </row>
    <row r="201" spans="2:9" x14ac:dyDescent="0.2">
      <c r="B201" s="2">
        <v>44048</v>
      </c>
      <c r="C201" s="20">
        <v>5307</v>
      </c>
      <c r="D201" s="20" t="s">
        <v>468</v>
      </c>
      <c r="E201" s="3" t="s">
        <v>180</v>
      </c>
      <c r="F201" s="54" t="s">
        <v>296</v>
      </c>
      <c r="G201" s="20" t="s">
        <v>428</v>
      </c>
      <c r="H201" s="20" t="s">
        <v>429</v>
      </c>
      <c r="I201" s="4">
        <v>50</v>
      </c>
    </row>
    <row r="202" spans="2:9" x14ac:dyDescent="0.2">
      <c r="B202" s="2">
        <v>44048</v>
      </c>
      <c r="C202" s="20">
        <v>5307</v>
      </c>
      <c r="D202" s="20" t="s">
        <v>468</v>
      </c>
      <c r="E202" s="3" t="s">
        <v>177</v>
      </c>
      <c r="F202" s="54" t="s">
        <v>296</v>
      </c>
      <c r="G202" s="20" t="s">
        <v>430</v>
      </c>
      <c r="H202" s="20" t="s">
        <v>431</v>
      </c>
      <c r="I202" s="4">
        <v>50</v>
      </c>
    </row>
    <row r="203" spans="2:9" x14ac:dyDescent="0.2">
      <c r="B203" s="2">
        <v>44034</v>
      </c>
      <c r="C203" s="20">
        <v>5307</v>
      </c>
      <c r="D203" s="20" t="s">
        <v>468</v>
      </c>
      <c r="E203" s="3" t="s">
        <v>163</v>
      </c>
      <c r="F203" s="54" t="s">
        <v>296</v>
      </c>
      <c r="G203" s="20" t="s">
        <v>432</v>
      </c>
      <c r="H203" s="20" t="s">
        <v>433</v>
      </c>
      <c r="I203" s="4">
        <v>50</v>
      </c>
    </row>
    <row r="204" spans="2:9" x14ac:dyDescent="0.2">
      <c r="B204" s="2">
        <v>44048</v>
      </c>
      <c r="C204" s="20">
        <v>5307</v>
      </c>
      <c r="D204" s="20" t="s">
        <v>468</v>
      </c>
      <c r="E204" s="3" t="s">
        <v>263</v>
      </c>
      <c r="F204" s="54" t="s">
        <v>296</v>
      </c>
      <c r="G204" s="20" t="s">
        <v>434</v>
      </c>
      <c r="H204" s="20" t="s">
        <v>435</v>
      </c>
      <c r="I204" s="4">
        <v>50</v>
      </c>
    </row>
    <row r="205" spans="2:9" x14ac:dyDescent="0.2">
      <c r="B205" s="2">
        <v>44048</v>
      </c>
      <c r="C205" s="20">
        <v>5307</v>
      </c>
      <c r="D205" s="20" t="s">
        <v>468</v>
      </c>
      <c r="E205" s="3" t="s">
        <v>174</v>
      </c>
      <c r="F205" s="54" t="s">
        <v>296</v>
      </c>
      <c r="G205" s="20" t="s">
        <v>436</v>
      </c>
      <c r="H205" s="20" t="s">
        <v>437</v>
      </c>
      <c r="I205" s="4">
        <v>50</v>
      </c>
    </row>
    <row r="206" spans="2:9" x14ac:dyDescent="0.2">
      <c r="B206" s="2">
        <v>44048</v>
      </c>
      <c r="C206" s="20">
        <v>5307</v>
      </c>
      <c r="D206" s="20" t="s">
        <v>468</v>
      </c>
      <c r="E206" s="3" t="s">
        <v>192</v>
      </c>
      <c r="F206" s="54" t="s">
        <v>296</v>
      </c>
      <c r="G206" s="20" t="s">
        <v>438</v>
      </c>
      <c r="H206" s="20" t="s">
        <v>439</v>
      </c>
      <c r="I206" s="4">
        <v>50</v>
      </c>
    </row>
    <row r="207" spans="2:9" x14ac:dyDescent="0.2">
      <c r="B207" s="2">
        <v>44048</v>
      </c>
      <c r="C207" s="20">
        <v>5307</v>
      </c>
      <c r="D207" s="20" t="s">
        <v>468</v>
      </c>
      <c r="E207" s="3" t="s">
        <v>264</v>
      </c>
      <c r="F207" s="54" t="s">
        <v>296</v>
      </c>
      <c r="G207" s="20" t="s">
        <v>440</v>
      </c>
      <c r="H207" s="20" t="s">
        <v>441</v>
      </c>
      <c r="I207" s="4">
        <v>50</v>
      </c>
    </row>
    <row r="208" spans="2:9" x14ac:dyDescent="0.2">
      <c r="B208" s="2">
        <v>44048</v>
      </c>
      <c r="C208" s="20">
        <v>5307</v>
      </c>
      <c r="D208" s="20" t="s">
        <v>468</v>
      </c>
      <c r="E208" s="3" t="s">
        <v>265</v>
      </c>
      <c r="F208" s="54" t="s">
        <v>296</v>
      </c>
      <c r="G208" s="20" t="s">
        <v>442</v>
      </c>
      <c r="H208" s="20" t="s">
        <v>443</v>
      </c>
      <c r="I208" s="4">
        <v>50</v>
      </c>
    </row>
    <row r="209" spans="2:10" x14ac:dyDescent="0.2">
      <c r="B209" s="2">
        <v>44048</v>
      </c>
      <c r="C209" s="20">
        <v>5307</v>
      </c>
      <c r="D209" s="20" t="s">
        <v>468</v>
      </c>
      <c r="E209" s="3" t="s">
        <v>174</v>
      </c>
      <c r="F209" s="54" t="s">
        <v>296</v>
      </c>
      <c r="G209" s="20" t="s">
        <v>444</v>
      </c>
      <c r="H209" s="20" t="s">
        <v>437</v>
      </c>
      <c r="I209" s="4">
        <v>50</v>
      </c>
    </row>
    <row r="210" spans="2:10" x14ac:dyDescent="0.2">
      <c r="B210" s="2">
        <v>44048</v>
      </c>
      <c r="C210" s="20">
        <v>5307</v>
      </c>
      <c r="D210" s="20" t="s">
        <v>468</v>
      </c>
      <c r="E210" s="3" t="s">
        <v>192</v>
      </c>
      <c r="F210" s="54" t="s">
        <v>296</v>
      </c>
      <c r="G210" s="20" t="s">
        <v>445</v>
      </c>
      <c r="H210" s="20" t="s">
        <v>439</v>
      </c>
      <c r="I210" s="4">
        <v>50</v>
      </c>
    </row>
    <row r="211" spans="2:10" x14ac:dyDescent="0.2">
      <c r="B211" s="2">
        <v>44048</v>
      </c>
      <c r="C211" s="20">
        <v>5307</v>
      </c>
      <c r="D211" s="20" t="s">
        <v>468</v>
      </c>
      <c r="E211" s="3" t="s">
        <v>195</v>
      </c>
      <c r="F211" s="54" t="s">
        <v>296</v>
      </c>
      <c r="G211" s="20" t="s">
        <v>446</v>
      </c>
      <c r="H211" s="20" t="s">
        <v>447</v>
      </c>
      <c r="I211" s="4">
        <v>50</v>
      </c>
    </row>
    <row r="212" spans="2:10" x14ac:dyDescent="0.2">
      <c r="B212" s="2">
        <v>44034</v>
      </c>
      <c r="C212" s="20">
        <v>5307</v>
      </c>
      <c r="D212" s="20" t="s">
        <v>468</v>
      </c>
      <c r="E212" s="3" t="s">
        <v>158</v>
      </c>
      <c r="F212" s="54" t="s">
        <v>296</v>
      </c>
      <c r="G212" s="20" t="s">
        <v>448</v>
      </c>
      <c r="H212" s="20" t="s">
        <v>449</v>
      </c>
      <c r="I212" s="4">
        <v>50</v>
      </c>
    </row>
    <row r="213" spans="2:10" x14ac:dyDescent="0.2">
      <c r="B213" s="2">
        <v>44048</v>
      </c>
      <c r="C213" s="20">
        <v>5307</v>
      </c>
      <c r="D213" s="20" t="s">
        <v>468</v>
      </c>
      <c r="E213" s="3" t="s">
        <v>264</v>
      </c>
      <c r="F213" s="54" t="s">
        <v>296</v>
      </c>
      <c r="G213" s="20" t="s">
        <v>450</v>
      </c>
      <c r="H213" s="20" t="s">
        <v>441</v>
      </c>
      <c r="I213" s="4">
        <v>50</v>
      </c>
    </row>
    <row r="214" spans="2:10" x14ac:dyDescent="0.2">
      <c r="B214" s="2">
        <v>44034</v>
      </c>
      <c r="C214" s="20">
        <v>5307</v>
      </c>
      <c r="D214" s="20" t="s">
        <v>468</v>
      </c>
      <c r="E214" s="3" t="s">
        <v>263</v>
      </c>
      <c r="F214" s="54" t="s">
        <v>296</v>
      </c>
      <c r="G214" s="20" t="s">
        <v>451</v>
      </c>
      <c r="H214" s="20" t="s">
        <v>435</v>
      </c>
      <c r="I214" s="4">
        <v>50</v>
      </c>
    </row>
    <row r="215" spans="2:10" x14ac:dyDescent="0.2">
      <c r="B215" s="2">
        <v>44034</v>
      </c>
      <c r="C215" s="20">
        <v>5307</v>
      </c>
      <c r="D215" s="20" t="s">
        <v>468</v>
      </c>
      <c r="E215" s="3" t="s">
        <v>163</v>
      </c>
      <c r="F215" s="54" t="s">
        <v>296</v>
      </c>
      <c r="G215" s="20" t="s">
        <v>452</v>
      </c>
      <c r="H215" s="20" t="s">
        <v>433</v>
      </c>
      <c r="I215" s="4">
        <v>50</v>
      </c>
    </row>
    <row r="216" spans="2:10" x14ac:dyDescent="0.2">
      <c r="B216" s="2">
        <v>44048</v>
      </c>
      <c r="C216" s="20">
        <v>5307</v>
      </c>
      <c r="D216" s="20" t="s">
        <v>468</v>
      </c>
      <c r="E216" s="3" t="s">
        <v>177</v>
      </c>
      <c r="F216" s="54" t="s">
        <v>296</v>
      </c>
      <c r="G216" s="20" t="s">
        <v>453</v>
      </c>
      <c r="H216" s="20" t="s">
        <v>431</v>
      </c>
      <c r="I216" s="4">
        <v>50</v>
      </c>
    </row>
    <row r="217" spans="2:10" x14ac:dyDescent="0.2">
      <c r="B217" s="2">
        <v>44034</v>
      </c>
      <c r="C217" s="20">
        <v>5307</v>
      </c>
      <c r="D217" s="20" t="s">
        <v>468</v>
      </c>
      <c r="E217" s="3" t="s">
        <v>180</v>
      </c>
      <c r="F217" s="54" t="s">
        <v>296</v>
      </c>
      <c r="G217" s="20" t="s">
        <v>454</v>
      </c>
      <c r="H217" s="20" t="s">
        <v>429</v>
      </c>
      <c r="I217" s="4">
        <v>50</v>
      </c>
    </row>
    <row r="218" spans="2:10" x14ac:dyDescent="0.2">
      <c r="B218" s="2">
        <v>44034</v>
      </c>
      <c r="C218" s="20">
        <v>5307</v>
      </c>
      <c r="D218" s="20" t="s">
        <v>468</v>
      </c>
      <c r="E218" s="3" t="s">
        <v>166</v>
      </c>
      <c r="F218" s="54" t="s">
        <v>296</v>
      </c>
      <c r="G218" s="20" t="s">
        <v>455</v>
      </c>
      <c r="H218" s="20" t="s">
        <v>427</v>
      </c>
      <c r="I218" s="4">
        <v>50</v>
      </c>
    </row>
    <row r="219" spans="2:10" x14ac:dyDescent="0.2">
      <c r="B219" s="2">
        <v>44034</v>
      </c>
      <c r="C219" s="20">
        <v>5307</v>
      </c>
      <c r="D219" s="20" t="s">
        <v>468</v>
      </c>
      <c r="E219" s="3" t="s">
        <v>183</v>
      </c>
      <c r="F219" s="54" t="s">
        <v>296</v>
      </c>
      <c r="G219" s="20" t="s">
        <v>456</v>
      </c>
      <c r="H219" s="20" t="s">
        <v>425</v>
      </c>
      <c r="I219" s="4">
        <v>50</v>
      </c>
    </row>
    <row r="220" spans="2:10" x14ac:dyDescent="0.2">
      <c r="B220" s="2">
        <v>44048</v>
      </c>
      <c r="C220" s="20">
        <v>5307</v>
      </c>
      <c r="D220" s="20" t="s">
        <v>468</v>
      </c>
      <c r="E220" s="3" t="s">
        <v>265</v>
      </c>
      <c r="F220" s="54" t="s">
        <v>296</v>
      </c>
      <c r="G220" s="20" t="s">
        <v>457</v>
      </c>
      <c r="H220" s="20" t="s">
        <v>443</v>
      </c>
      <c r="I220" s="4">
        <v>50</v>
      </c>
    </row>
    <row r="221" spans="2:10" x14ac:dyDescent="0.2">
      <c r="B221" s="2">
        <v>44048</v>
      </c>
      <c r="C221" s="20">
        <v>5307</v>
      </c>
      <c r="D221" s="20" t="s">
        <v>468</v>
      </c>
      <c r="E221" s="3" t="s">
        <v>266</v>
      </c>
      <c r="F221" s="54" t="s">
        <v>458</v>
      </c>
      <c r="G221" s="20" t="s">
        <v>459</v>
      </c>
      <c r="H221" s="20" t="s">
        <v>460</v>
      </c>
      <c r="I221" s="4">
        <v>133.32</v>
      </c>
    </row>
    <row r="222" spans="2:10" x14ac:dyDescent="0.2">
      <c r="B222" s="2">
        <v>44048</v>
      </c>
      <c r="C222" s="20">
        <v>5307</v>
      </c>
      <c r="D222" s="20" t="s">
        <v>468</v>
      </c>
      <c r="E222" s="3" t="s">
        <v>267</v>
      </c>
      <c r="F222" s="54" t="s">
        <v>458</v>
      </c>
      <c r="G222" s="20" t="s">
        <v>461</v>
      </c>
      <c r="H222" s="20" t="s">
        <v>462</v>
      </c>
      <c r="I222" s="4">
        <v>100</v>
      </c>
    </row>
    <row r="223" spans="2:10" x14ac:dyDescent="0.2">
      <c r="B223" s="2">
        <v>44014</v>
      </c>
      <c r="C223" s="20">
        <v>5307</v>
      </c>
      <c r="D223" s="20" t="s">
        <v>468</v>
      </c>
      <c r="E223" s="3" t="s">
        <v>252</v>
      </c>
      <c r="F223" s="54" t="s">
        <v>458</v>
      </c>
      <c r="G223" s="20" t="s">
        <v>401</v>
      </c>
      <c r="H223" s="20" t="s">
        <v>402</v>
      </c>
      <c r="I223" s="4">
        <v>50</v>
      </c>
    </row>
    <row r="224" spans="2:10" x14ac:dyDescent="0.2">
      <c r="B224" s="2">
        <v>44061</v>
      </c>
      <c r="C224" s="20">
        <v>5307</v>
      </c>
      <c r="D224" s="20" t="s">
        <v>468</v>
      </c>
      <c r="E224" s="3" t="s">
        <v>266</v>
      </c>
      <c r="F224" s="54" t="s">
        <v>463</v>
      </c>
      <c r="G224" s="20" t="s">
        <v>464</v>
      </c>
      <c r="H224" s="20" t="s">
        <v>465</v>
      </c>
      <c r="I224" s="4">
        <v>100</v>
      </c>
      <c r="J224" s="37"/>
    </row>
    <row r="225" spans="2:10" x14ac:dyDescent="0.2">
      <c r="B225" s="2">
        <v>44061</v>
      </c>
      <c r="C225" s="20">
        <v>5307</v>
      </c>
      <c r="D225" s="20" t="s">
        <v>468</v>
      </c>
      <c r="E225" s="3" t="s">
        <v>216</v>
      </c>
      <c r="F225" s="54" t="s">
        <v>463</v>
      </c>
      <c r="G225" s="20" t="s">
        <v>466</v>
      </c>
      <c r="H225" s="20" t="s">
        <v>467</v>
      </c>
      <c r="I225" s="4">
        <v>100</v>
      </c>
      <c r="J225" s="37"/>
    </row>
    <row r="226" spans="2:10" s="34" customFormat="1" x14ac:dyDescent="0.2">
      <c r="B226" s="2">
        <v>44034</v>
      </c>
      <c r="C226" s="20">
        <v>5307</v>
      </c>
      <c r="D226" s="20" t="s">
        <v>468</v>
      </c>
      <c r="E226" s="3" t="s">
        <v>132</v>
      </c>
      <c r="F226" s="54" t="s">
        <v>3125</v>
      </c>
      <c r="G226" s="20" t="s">
        <v>133</v>
      </c>
      <c r="H226" s="20" t="s">
        <v>134</v>
      </c>
      <c r="I226" s="4">
        <v>160</v>
      </c>
    </row>
    <row r="227" spans="2:10" x14ac:dyDescent="0.2">
      <c r="B227" s="2">
        <v>44083</v>
      </c>
      <c r="C227" s="20">
        <v>5307</v>
      </c>
      <c r="D227" s="20" t="s">
        <v>468</v>
      </c>
      <c r="E227" s="3" t="s">
        <v>3130</v>
      </c>
      <c r="F227" s="54" t="s">
        <v>3124</v>
      </c>
      <c r="G227" s="20" t="s">
        <v>3126</v>
      </c>
      <c r="H227" s="20" t="s">
        <v>3120</v>
      </c>
      <c r="I227" s="4">
        <v>100</v>
      </c>
    </row>
    <row r="228" spans="2:10" x14ac:dyDescent="0.2">
      <c r="B228" s="2">
        <v>44083</v>
      </c>
      <c r="C228" s="20">
        <v>5307</v>
      </c>
      <c r="D228" s="20" t="s">
        <v>468</v>
      </c>
      <c r="E228" s="3" t="s">
        <v>3131</v>
      </c>
      <c r="F228" s="54" t="s">
        <v>3124</v>
      </c>
      <c r="G228" s="20" t="s">
        <v>3127</v>
      </c>
      <c r="H228" s="20" t="s">
        <v>3121</v>
      </c>
      <c r="I228" s="4">
        <v>50</v>
      </c>
    </row>
    <row r="229" spans="2:10" x14ac:dyDescent="0.2">
      <c r="B229" s="2">
        <v>44083</v>
      </c>
      <c r="C229" s="20">
        <v>5307</v>
      </c>
      <c r="D229" s="20" t="s">
        <v>468</v>
      </c>
      <c r="E229" s="3" t="s">
        <v>234</v>
      </c>
      <c r="F229" s="54" t="s">
        <v>3124</v>
      </c>
      <c r="G229" s="20" t="s">
        <v>3128</v>
      </c>
      <c r="H229" s="20" t="s">
        <v>3122</v>
      </c>
      <c r="I229" s="4">
        <v>50</v>
      </c>
    </row>
    <row r="230" spans="2:10" x14ac:dyDescent="0.2">
      <c r="B230" s="2">
        <v>44083</v>
      </c>
      <c r="C230" s="20">
        <v>5307</v>
      </c>
      <c r="D230" s="20" t="s">
        <v>468</v>
      </c>
      <c r="E230" s="3" t="s">
        <v>243</v>
      </c>
      <c r="F230" s="54" t="s">
        <v>3125</v>
      </c>
      <c r="G230" s="20" t="s">
        <v>3129</v>
      </c>
      <c r="H230" s="20" t="s">
        <v>3123</v>
      </c>
      <c r="I230" s="4">
        <v>460</v>
      </c>
    </row>
    <row r="231" spans="2:10" x14ac:dyDescent="0.2">
      <c r="B231" s="2">
        <v>44055</v>
      </c>
      <c r="C231" s="20">
        <v>5501</v>
      </c>
      <c r="D231" s="20" t="s">
        <v>468</v>
      </c>
      <c r="E231" s="3" t="s">
        <v>3195</v>
      </c>
      <c r="F231" s="54" t="s">
        <v>3125</v>
      </c>
      <c r="G231" s="20" t="s">
        <v>3198</v>
      </c>
      <c r="H231" s="20" t="s">
        <v>3200</v>
      </c>
      <c r="I231" s="4">
        <v>100</v>
      </c>
    </row>
    <row r="232" spans="2:10" x14ac:dyDescent="0.2">
      <c r="B232" s="2">
        <v>44055</v>
      </c>
      <c r="C232" s="20">
        <v>5501</v>
      </c>
      <c r="D232" s="20" t="s">
        <v>468</v>
      </c>
      <c r="E232" s="3" t="s">
        <v>3196</v>
      </c>
      <c r="F232" s="54" t="s">
        <v>3125</v>
      </c>
      <c r="G232" s="20" t="s">
        <v>3197</v>
      </c>
      <c r="H232" s="20" t="s">
        <v>3199</v>
      </c>
      <c r="I232" s="4">
        <v>100</v>
      </c>
    </row>
    <row r="233" spans="2:10" x14ac:dyDescent="0.2">
      <c r="B233" s="2">
        <v>44103</v>
      </c>
      <c r="C233" s="20">
        <v>5501</v>
      </c>
      <c r="D233" s="20" t="s">
        <v>468</v>
      </c>
      <c r="E233" s="3" t="s">
        <v>3202</v>
      </c>
      <c r="F233" s="54" t="s">
        <v>3125</v>
      </c>
      <c r="G233" s="20" t="s">
        <v>3203</v>
      </c>
      <c r="H233" s="20" t="s">
        <v>3201</v>
      </c>
      <c r="I233" s="4">
        <v>600</v>
      </c>
    </row>
    <row r="234" spans="2:10" x14ac:dyDescent="0.2">
      <c r="B234" s="2">
        <v>44100</v>
      </c>
      <c r="C234" s="20">
        <v>5501</v>
      </c>
      <c r="D234" s="20" t="s">
        <v>468</v>
      </c>
      <c r="E234" s="3" t="s">
        <v>3206</v>
      </c>
      <c r="F234" s="54" t="s">
        <v>3125</v>
      </c>
      <c r="G234" s="20" t="s">
        <v>3204</v>
      </c>
      <c r="H234" s="20" t="s">
        <v>3205</v>
      </c>
      <c r="I234" s="4">
        <v>600</v>
      </c>
    </row>
    <row r="235" spans="2:10" x14ac:dyDescent="0.2">
      <c r="B235" s="2">
        <v>44041</v>
      </c>
      <c r="C235" s="20">
        <v>5307</v>
      </c>
      <c r="D235" s="20" t="s">
        <v>198</v>
      </c>
      <c r="E235" s="3" t="s">
        <v>87</v>
      </c>
      <c r="F235" s="54" t="s">
        <v>88</v>
      </c>
      <c r="G235" s="20" t="s">
        <v>89</v>
      </c>
      <c r="H235" s="20" t="s">
        <v>90</v>
      </c>
      <c r="I235" s="4">
        <v>80</v>
      </c>
    </row>
    <row r="236" spans="2:10" x14ac:dyDescent="0.2">
      <c r="B236" s="2">
        <v>44041</v>
      </c>
      <c r="C236" s="20">
        <v>5307</v>
      </c>
      <c r="D236" s="20" t="s">
        <v>198</v>
      </c>
      <c r="E236" s="3" t="s">
        <v>98</v>
      </c>
      <c r="F236" s="54" t="s">
        <v>88</v>
      </c>
      <c r="G236" s="20" t="s">
        <v>99</v>
      </c>
      <c r="H236" s="20" t="s">
        <v>100</v>
      </c>
      <c r="I236" s="4">
        <v>80</v>
      </c>
    </row>
    <row r="237" spans="2:10" x14ac:dyDescent="0.2">
      <c r="B237" s="2">
        <v>44034</v>
      </c>
      <c r="C237" s="20">
        <v>5307</v>
      </c>
      <c r="D237" s="20" t="s">
        <v>198</v>
      </c>
      <c r="E237" s="3" t="s">
        <v>101</v>
      </c>
      <c r="F237" s="54" t="s">
        <v>88</v>
      </c>
      <c r="G237" s="20" t="s">
        <v>102</v>
      </c>
      <c r="H237" s="20" t="s">
        <v>103</v>
      </c>
      <c r="I237" s="4">
        <v>80</v>
      </c>
    </row>
    <row r="238" spans="2:10" x14ac:dyDescent="0.2">
      <c r="B238" s="2">
        <v>44034</v>
      </c>
      <c r="C238" s="20">
        <v>5307</v>
      </c>
      <c r="D238" s="20" t="s">
        <v>198</v>
      </c>
      <c r="E238" s="3" t="s">
        <v>104</v>
      </c>
      <c r="F238" s="54" t="s">
        <v>88</v>
      </c>
      <c r="G238" s="20" t="s">
        <v>105</v>
      </c>
      <c r="H238" s="20" t="s">
        <v>106</v>
      </c>
      <c r="I238" s="4">
        <v>80</v>
      </c>
    </row>
    <row r="239" spans="2:10" x14ac:dyDescent="0.2">
      <c r="B239" s="2">
        <v>44034</v>
      </c>
      <c r="C239" s="20">
        <v>5307</v>
      </c>
      <c r="D239" s="20" t="s">
        <v>198</v>
      </c>
      <c r="E239" s="3" t="s">
        <v>107</v>
      </c>
      <c r="F239" s="54" t="s">
        <v>88</v>
      </c>
      <c r="G239" s="20" t="s">
        <v>108</v>
      </c>
      <c r="H239" s="20" t="s">
        <v>109</v>
      </c>
      <c r="I239" s="4">
        <v>80</v>
      </c>
    </row>
    <row r="240" spans="2:10" x14ac:dyDescent="0.2">
      <c r="B240" s="2">
        <v>44034</v>
      </c>
      <c r="C240" s="20">
        <v>5307</v>
      </c>
      <c r="D240" s="20" t="s">
        <v>198</v>
      </c>
      <c r="E240" s="3" t="s">
        <v>110</v>
      </c>
      <c r="F240" s="54" t="s">
        <v>88</v>
      </c>
      <c r="G240" s="20" t="s">
        <v>111</v>
      </c>
      <c r="H240" s="20" t="s">
        <v>112</v>
      </c>
      <c r="I240" s="4">
        <v>80</v>
      </c>
    </row>
    <row r="241" spans="2:9" x14ac:dyDescent="0.2">
      <c r="B241" s="2">
        <v>44034</v>
      </c>
      <c r="C241" s="20">
        <v>5307</v>
      </c>
      <c r="D241" s="20" t="s">
        <v>198</v>
      </c>
      <c r="E241" s="3" t="s">
        <v>113</v>
      </c>
      <c r="F241" s="54" t="s">
        <v>88</v>
      </c>
      <c r="G241" s="20" t="s">
        <v>114</v>
      </c>
      <c r="H241" s="20" t="s">
        <v>115</v>
      </c>
      <c r="I241" s="4">
        <v>80</v>
      </c>
    </row>
    <row r="242" spans="2:9" x14ac:dyDescent="0.2">
      <c r="B242" s="2">
        <v>44034</v>
      </c>
      <c r="C242" s="20">
        <v>5307</v>
      </c>
      <c r="D242" s="20" t="s">
        <v>198</v>
      </c>
      <c r="E242" s="3" t="s">
        <v>116</v>
      </c>
      <c r="F242" s="54" t="s">
        <v>88</v>
      </c>
      <c r="G242" s="20" t="s">
        <v>117</v>
      </c>
      <c r="H242" s="20" t="s">
        <v>118</v>
      </c>
      <c r="I242" s="4">
        <v>80</v>
      </c>
    </row>
    <row r="243" spans="2:9" x14ac:dyDescent="0.2">
      <c r="B243" s="2">
        <v>44034</v>
      </c>
      <c r="C243" s="20">
        <v>5307</v>
      </c>
      <c r="D243" s="20" t="s">
        <v>198</v>
      </c>
      <c r="E243" s="3" t="s">
        <v>119</v>
      </c>
      <c r="F243" s="54" t="s">
        <v>88</v>
      </c>
      <c r="G243" s="20" t="s">
        <v>120</v>
      </c>
      <c r="H243" s="20" t="s">
        <v>121</v>
      </c>
      <c r="I243" s="4">
        <v>80</v>
      </c>
    </row>
    <row r="244" spans="2:9" x14ac:dyDescent="0.2">
      <c r="B244" s="2">
        <v>44034</v>
      </c>
      <c r="C244" s="20">
        <v>5307</v>
      </c>
      <c r="D244" s="20" t="s">
        <v>198</v>
      </c>
      <c r="E244" s="3" t="s">
        <v>122</v>
      </c>
      <c r="F244" s="54" t="s">
        <v>88</v>
      </c>
      <c r="G244" s="20" t="s">
        <v>123</v>
      </c>
      <c r="H244" s="20" t="s">
        <v>124</v>
      </c>
      <c r="I244" s="4">
        <v>80</v>
      </c>
    </row>
    <row r="245" spans="2:9" x14ac:dyDescent="0.2">
      <c r="B245" s="2">
        <v>44034</v>
      </c>
      <c r="C245" s="20">
        <v>5307</v>
      </c>
      <c r="D245" s="20" t="s">
        <v>198</v>
      </c>
      <c r="E245" s="3" t="s">
        <v>126</v>
      </c>
      <c r="F245" s="54" t="s">
        <v>88</v>
      </c>
      <c r="G245" s="20" t="s">
        <v>127</v>
      </c>
      <c r="H245" s="20" t="s">
        <v>128</v>
      </c>
      <c r="I245" s="4">
        <v>80</v>
      </c>
    </row>
    <row r="246" spans="2:9" x14ac:dyDescent="0.2">
      <c r="B246" s="2">
        <v>44034</v>
      </c>
      <c r="C246" s="20">
        <v>5307</v>
      </c>
      <c r="D246" s="20" t="s">
        <v>198</v>
      </c>
      <c r="E246" s="3" t="s">
        <v>129</v>
      </c>
      <c r="F246" s="54" t="s">
        <v>88</v>
      </c>
      <c r="G246" s="20" t="s">
        <v>130</v>
      </c>
      <c r="H246" s="20" t="s">
        <v>131</v>
      </c>
      <c r="I246" s="4">
        <v>80</v>
      </c>
    </row>
    <row r="247" spans="2:9" x14ac:dyDescent="0.2">
      <c r="B247" s="2">
        <v>44048</v>
      </c>
      <c r="C247" s="20">
        <v>5307</v>
      </c>
      <c r="D247" s="20" t="s">
        <v>198</v>
      </c>
      <c r="E247" s="3" t="s">
        <v>135</v>
      </c>
      <c r="F247" s="54" t="s">
        <v>136</v>
      </c>
      <c r="G247" s="20" t="s">
        <v>137</v>
      </c>
      <c r="H247" s="20" t="s">
        <v>138</v>
      </c>
      <c r="I247" s="4">
        <v>80</v>
      </c>
    </row>
    <row r="248" spans="2:9" x14ac:dyDescent="0.2">
      <c r="B248" s="2">
        <v>44048</v>
      </c>
      <c r="C248" s="20">
        <v>5307</v>
      </c>
      <c r="D248" s="20" t="s">
        <v>198</v>
      </c>
      <c r="E248" s="3" t="s">
        <v>139</v>
      </c>
      <c r="F248" s="54" t="s">
        <v>136</v>
      </c>
      <c r="G248" s="20" t="s">
        <v>140</v>
      </c>
      <c r="H248" s="20" t="s">
        <v>141</v>
      </c>
      <c r="I248" s="4">
        <v>80</v>
      </c>
    </row>
    <row r="249" spans="2:9" x14ac:dyDescent="0.2">
      <c r="B249" s="2">
        <v>44048</v>
      </c>
      <c r="C249" s="20">
        <v>5307</v>
      </c>
      <c r="D249" s="20" t="s">
        <v>198</v>
      </c>
      <c r="E249" s="3" t="s">
        <v>142</v>
      </c>
      <c r="F249" s="54" t="s">
        <v>136</v>
      </c>
      <c r="G249" s="20" t="s">
        <v>143</v>
      </c>
      <c r="H249" s="20" t="s">
        <v>144</v>
      </c>
      <c r="I249" s="4">
        <v>80</v>
      </c>
    </row>
    <row r="250" spans="2:9" x14ac:dyDescent="0.2">
      <c r="B250" s="2">
        <v>44048</v>
      </c>
      <c r="C250" s="20">
        <v>5307</v>
      </c>
      <c r="D250" s="20" t="s">
        <v>198</v>
      </c>
      <c r="E250" s="3" t="s">
        <v>145</v>
      </c>
      <c r="F250" s="54" t="s">
        <v>136</v>
      </c>
      <c r="G250" s="20" t="s">
        <v>146</v>
      </c>
      <c r="H250" s="20" t="s">
        <v>147</v>
      </c>
      <c r="I250" s="4">
        <v>80</v>
      </c>
    </row>
    <row r="251" spans="2:9" x14ac:dyDescent="0.2">
      <c r="B251" s="2">
        <v>44064</v>
      </c>
      <c r="C251" s="20">
        <v>5307</v>
      </c>
      <c r="D251" s="20" t="s">
        <v>198</v>
      </c>
      <c r="E251" s="3" t="s">
        <v>148</v>
      </c>
      <c r="F251" s="54" t="s">
        <v>149</v>
      </c>
      <c r="G251" s="20" t="s">
        <v>150</v>
      </c>
      <c r="H251" s="20" t="s">
        <v>151</v>
      </c>
      <c r="I251" s="4">
        <v>50</v>
      </c>
    </row>
    <row r="252" spans="2:9" x14ac:dyDescent="0.2">
      <c r="B252" s="2">
        <v>44064</v>
      </c>
      <c r="C252" s="20">
        <v>5307</v>
      </c>
      <c r="D252" s="20" t="s">
        <v>198</v>
      </c>
      <c r="E252" s="3" t="s">
        <v>152</v>
      </c>
      <c r="F252" s="54" t="s">
        <v>149</v>
      </c>
      <c r="G252" s="20" t="s">
        <v>153</v>
      </c>
      <c r="H252" s="20" t="s">
        <v>154</v>
      </c>
      <c r="I252" s="4">
        <v>50</v>
      </c>
    </row>
    <row r="253" spans="2:9" x14ac:dyDescent="0.2">
      <c r="B253" s="2">
        <v>44064</v>
      </c>
      <c r="C253" s="20">
        <v>5307</v>
      </c>
      <c r="D253" s="20" t="s">
        <v>198</v>
      </c>
      <c r="E253" s="3" t="s">
        <v>155</v>
      </c>
      <c r="F253" s="54" t="s">
        <v>149</v>
      </c>
      <c r="G253" s="20" t="s">
        <v>156</v>
      </c>
      <c r="H253" s="20" t="s">
        <v>157</v>
      </c>
      <c r="I253" s="4">
        <v>50</v>
      </c>
    </row>
    <row r="254" spans="2:9" x14ac:dyDescent="0.2">
      <c r="B254" s="2">
        <v>44064</v>
      </c>
      <c r="C254" s="20">
        <v>5307</v>
      </c>
      <c r="D254" s="20" t="s">
        <v>198</v>
      </c>
      <c r="E254" s="3" t="s">
        <v>158</v>
      </c>
      <c r="F254" s="54" t="s">
        <v>149</v>
      </c>
      <c r="G254" s="20" t="s">
        <v>159</v>
      </c>
      <c r="H254" s="20" t="s">
        <v>160</v>
      </c>
      <c r="I254" s="4">
        <v>50</v>
      </c>
    </row>
    <row r="255" spans="2:9" x14ac:dyDescent="0.2">
      <c r="B255" s="2">
        <v>44064</v>
      </c>
      <c r="C255" s="20">
        <v>5307</v>
      </c>
      <c r="D255" s="20" t="s">
        <v>198</v>
      </c>
      <c r="E255" s="3" t="s">
        <v>94</v>
      </c>
      <c r="F255" s="54" t="s">
        <v>149</v>
      </c>
      <c r="G255" s="20" t="s">
        <v>161</v>
      </c>
      <c r="H255" s="20" t="s">
        <v>162</v>
      </c>
      <c r="I255" s="4">
        <v>50</v>
      </c>
    </row>
    <row r="256" spans="2:9" x14ac:dyDescent="0.2">
      <c r="B256" s="2">
        <v>44064</v>
      </c>
      <c r="C256" s="20">
        <v>5307</v>
      </c>
      <c r="D256" s="20" t="s">
        <v>198</v>
      </c>
      <c r="E256" s="3" t="s">
        <v>163</v>
      </c>
      <c r="F256" s="54" t="s">
        <v>149</v>
      </c>
      <c r="G256" s="20" t="s">
        <v>164</v>
      </c>
      <c r="H256" s="20" t="s">
        <v>165</v>
      </c>
      <c r="I256" s="4">
        <v>50</v>
      </c>
    </row>
    <row r="257" spans="2:10" x14ac:dyDescent="0.2">
      <c r="B257" s="2">
        <v>44064</v>
      </c>
      <c r="C257" s="20">
        <v>5307</v>
      </c>
      <c r="D257" s="20" t="s">
        <v>198</v>
      </c>
      <c r="E257" s="3" t="s">
        <v>166</v>
      </c>
      <c r="F257" s="54" t="s">
        <v>149</v>
      </c>
      <c r="G257" s="20" t="s">
        <v>167</v>
      </c>
      <c r="H257" s="20" t="s">
        <v>168</v>
      </c>
      <c r="I257" s="4">
        <v>50</v>
      </c>
    </row>
    <row r="258" spans="2:10" x14ac:dyDescent="0.2">
      <c r="B258" s="2">
        <v>44064</v>
      </c>
      <c r="C258" s="20">
        <v>5307</v>
      </c>
      <c r="D258" s="20" t="s">
        <v>198</v>
      </c>
      <c r="E258" s="3" t="s">
        <v>113</v>
      </c>
      <c r="F258" s="54" t="s">
        <v>149</v>
      </c>
      <c r="G258" s="20" t="s">
        <v>169</v>
      </c>
      <c r="H258" s="20" t="s">
        <v>170</v>
      </c>
      <c r="I258" s="4">
        <v>50</v>
      </c>
    </row>
    <row r="259" spans="2:10" x14ac:dyDescent="0.2">
      <c r="B259" s="2">
        <v>44064</v>
      </c>
      <c r="C259" s="20">
        <v>5307</v>
      </c>
      <c r="D259" s="20" t="s">
        <v>198</v>
      </c>
      <c r="E259" s="3" t="s">
        <v>171</v>
      </c>
      <c r="F259" s="54" t="s">
        <v>149</v>
      </c>
      <c r="G259" s="20" t="s">
        <v>172</v>
      </c>
      <c r="H259" s="20" t="s">
        <v>173</v>
      </c>
      <c r="I259" s="4">
        <v>50</v>
      </c>
    </row>
    <row r="260" spans="2:10" x14ac:dyDescent="0.2">
      <c r="B260" s="2">
        <v>44064</v>
      </c>
      <c r="C260" s="20">
        <v>5307</v>
      </c>
      <c r="D260" s="20" t="s">
        <v>198</v>
      </c>
      <c r="E260" s="3" t="s">
        <v>174</v>
      </c>
      <c r="F260" s="54" t="s">
        <v>149</v>
      </c>
      <c r="G260" s="20" t="s">
        <v>175</v>
      </c>
      <c r="H260" s="20" t="s">
        <v>176</v>
      </c>
      <c r="I260" s="4">
        <v>50</v>
      </c>
    </row>
    <row r="261" spans="2:10" x14ac:dyDescent="0.2">
      <c r="B261" s="2">
        <v>44064</v>
      </c>
      <c r="C261" s="20">
        <v>5307</v>
      </c>
      <c r="D261" s="20" t="s">
        <v>198</v>
      </c>
      <c r="E261" s="3" t="s">
        <v>177</v>
      </c>
      <c r="F261" s="54" t="s">
        <v>149</v>
      </c>
      <c r="G261" s="20" t="s">
        <v>178</v>
      </c>
      <c r="H261" s="20" t="s">
        <v>179</v>
      </c>
      <c r="I261" s="4">
        <v>50</v>
      </c>
    </row>
    <row r="262" spans="2:10" x14ac:dyDescent="0.2">
      <c r="B262" s="2">
        <v>44064</v>
      </c>
      <c r="C262" s="20">
        <v>5307</v>
      </c>
      <c r="D262" s="20" t="s">
        <v>198</v>
      </c>
      <c r="E262" s="3" t="s">
        <v>180</v>
      </c>
      <c r="F262" s="54" t="s">
        <v>149</v>
      </c>
      <c r="G262" s="20" t="s">
        <v>181</v>
      </c>
      <c r="H262" s="20" t="s">
        <v>182</v>
      </c>
      <c r="I262" s="4">
        <v>50</v>
      </c>
    </row>
    <row r="263" spans="2:10" x14ac:dyDescent="0.2">
      <c r="B263" s="2">
        <v>44064</v>
      </c>
      <c r="C263" s="20">
        <v>5307</v>
      </c>
      <c r="D263" s="20" t="s">
        <v>198</v>
      </c>
      <c r="E263" s="3" t="s">
        <v>183</v>
      </c>
      <c r="F263" s="54" t="s">
        <v>149</v>
      </c>
      <c r="G263" s="20" t="s">
        <v>184</v>
      </c>
      <c r="H263" s="20" t="s">
        <v>185</v>
      </c>
      <c r="I263" s="4">
        <v>50</v>
      </c>
    </row>
    <row r="264" spans="2:10" x14ac:dyDescent="0.2">
      <c r="B264" s="2">
        <v>44064</v>
      </c>
      <c r="C264" s="20">
        <v>5307</v>
      </c>
      <c r="D264" s="20" t="s">
        <v>198</v>
      </c>
      <c r="E264" s="3" t="s">
        <v>186</v>
      </c>
      <c r="F264" s="54" t="s">
        <v>149</v>
      </c>
      <c r="G264" s="20" t="s">
        <v>187</v>
      </c>
      <c r="H264" s="20" t="s">
        <v>188</v>
      </c>
      <c r="I264" s="4">
        <v>50</v>
      </c>
    </row>
    <row r="265" spans="2:10" x14ac:dyDescent="0.2">
      <c r="B265" s="2">
        <v>44064</v>
      </c>
      <c r="C265" s="20">
        <v>5307</v>
      </c>
      <c r="D265" s="20" t="s">
        <v>198</v>
      </c>
      <c r="E265" s="3" t="s">
        <v>189</v>
      </c>
      <c r="F265" s="54" t="s">
        <v>149</v>
      </c>
      <c r="G265" s="20" t="s">
        <v>190</v>
      </c>
      <c r="H265" s="20" t="s">
        <v>191</v>
      </c>
      <c r="I265" s="4">
        <v>50</v>
      </c>
    </row>
    <row r="266" spans="2:10" x14ac:dyDescent="0.2">
      <c r="B266" s="2">
        <v>44064</v>
      </c>
      <c r="C266" s="20">
        <v>5307</v>
      </c>
      <c r="D266" s="20" t="s">
        <v>198</v>
      </c>
      <c r="E266" s="3" t="s">
        <v>192</v>
      </c>
      <c r="F266" s="54" t="s">
        <v>149</v>
      </c>
      <c r="G266" s="20" t="s">
        <v>193</v>
      </c>
      <c r="H266" s="20" t="s">
        <v>194</v>
      </c>
      <c r="I266" s="4">
        <v>50</v>
      </c>
    </row>
    <row r="267" spans="2:10" x14ac:dyDescent="0.2">
      <c r="B267" s="2">
        <v>44064</v>
      </c>
      <c r="C267" s="20">
        <v>5307</v>
      </c>
      <c r="D267" s="20" t="s">
        <v>198</v>
      </c>
      <c r="E267" s="3" t="s">
        <v>195</v>
      </c>
      <c r="F267" s="54" t="s">
        <v>149</v>
      </c>
      <c r="G267" s="20" t="s">
        <v>196</v>
      </c>
      <c r="H267" s="20" t="s">
        <v>197</v>
      </c>
      <c r="I267" s="4">
        <v>50</v>
      </c>
    </row>
    <row r="268" spans="2:10" x14ac:dyDescent="0.2">
      <c r="B268" s="2">
        <v>44068</v>
      </c>
      <c r="C268" s="20">
        <v>5307</v>
      </c>
      <c r="D268" s="20" t="s">
        <v>198</v>
      </c>
      <c r="E268" s="3" t="s">
        <v>3177</v>
      </c>
      <c r="F268" s="54" t="s">
        <v>3149</v>
      </c>
      <c r="G268" s="20" t="s">
        <v>3146</v>
      </c>
      <c r="H268" s="20" t="s">
        <v>3164</v>
      </c>
      <c r="I268" s="4">
        <v>50</v>
      </c>
    </row>
    <row r="269" spans="2:10" x14ac:dyDescent="0.2">
      <c r="B269" s="2">
        <v>44068</v>
      </c>
      <c r="C269" s="20">
        <v>5307</v>
      </c>
      <c r="D269" s="20" t="s">
        <v>198</v>
      </c>
      <c r="E269" s="3" t="s">
        <v>3131</v>
      </c>
      <c r="F269" s="54" t="s">
        <v>3149</v>
      </c>
      <c r="G269" s="20" t="s">
        <v>3145</v>
      </c>
      <c r="H269" s="20" t="s">
        <v>3163</v>
      </c>
      <c r="I269" s="4">
        <v>50</v>
      </c>
      <c r="J269" s="37"/>
    </row>
    <row r="270" spans="2:10" x14ac:dyDescent="0.2">
      <c r="B270" s="2">
        <v>44068</v>
      </c>
      <c r="C270" s="20">
        <v>5307</v>
      </c>
      <c r="D270" s="20" t="s">
        <v>198</v>
      </c>
      <c r="E270" s="3" t="s">
        <v>3176</v>
      </c>
      <c r="F270" s="54" t="s">
        <v>3149</v>
      </c>
      <c r="G270" s="20" t="s">
        <v>3144</v>
      </c>
      <c r="H270" s="20" t="s">
        <v>3162</v>
      </c>
      <c r="I270" s="4">
        <v>50</v>
      </c>
    </row>
    <row r="271" spans="2:10" x14ac:dyDescent="0.2">
      <c r="B271" s="2">
        <v>44068</v>
      </c>
      <c r="C271" s="20">
        <v>5307</v>
      </c>
      <c r="D271" s="20" t="s">
        <v>198</v>
      </c>
      <c r="E271" s="3" t="s">
        <v>3175</v>
      </c>
      <c r="F271" s="54" t="s">
        <v>3149</v>
      </c>
      <c r="G271" s="20" t="s">
        <v>3143</v>
      </c>
      <c r="H271" s="20" t="s">
        <v>3161</v>
      </c>
      <c r="I271" s="4">
        <v>50</v>
      </c>
    </row>
    <row r="272" spans="2:10" x14ac:dyDescent="0.2">
      <c r="B272" s="2">
        <v>44068</v>
      </c>
      <c r="C272" s="20">
        <v>5307</v>
      </c>
      <c r="D272" s="20" t="s">
        <v>198</v>
      </c>
      <c r="E272" s="3" t="s">
        <v>3174</v>
      </c>
      <c r="F272" s="54" t="s">
        <v>3149</v>
      </c>
      <c r="G272" s="20" t="s">
        <v>3142</v>
      </c>
      <c r="H272" s="20" t="s">
        <v>3160</v>
      </c>
      <c r="I272" s="4">
        <v>50</v>
      </c>
    </row>
    <row r="273" spans="2:11" x14ac:dyDescent="0.2">
      <c r="B273" s="2">
        <v>44068</v>
      </c>
      <c r="C273" s="20">
        <v>5307</v>
      </c>
      <c r="D273" s="20" t="s">
        <v>198</v>
      </c>
      <c r="E273" s="3" t="s">
        <v>3173</v>
      </c>
      <c r="F273" s="54" t="s">
        <v>3149</v>
      </c>
      <c r="G273" s="20" t="s">
        <v>3141</v>
      </c>
      <c r="H273" s="20" t="s">
        <v>3159</v>
      </c>
      <c r="I273" s="4">
        <v>50</v>
      </c>
    </row>
    <row r="274" spans="2:11" x14ac:dyDescent="0.2">
      <c r="B274" s="2">
        <v>44068</v>
      </c>
      <c r="C274" s="20">
        <v>5307</v>
      </c>
      <c r="D274" s="20" t="s">
        <v>198</v>
      </c>
      <c r="E274" s="3" t="s">
        <v>3172</v>
      </c>
      <c r="F274" s="54" t="s">
        <v>3149</v>
      </c>
      <c r="G274" s="20" t="s">
        <v>3140</v>
      </c>
      <c r="H274" s="20" t="s">
        <v>3158</v>
      </c>
      <c r="I274" s="4">
        <v>50</v>
      </c>
    </row>
    <row r="275" spans="2:11" x14ac:dyDescent="0.2">
      <c r="B275" s="2">
        <v>44068</v>
      </c>
      <c r="C275" s="20">
        <v>5307</v>
      </c>
      <c r="D275" s="20" t="s">
        <v>198</v>
      </c>
      <c r="E275" s="3" t="s">
        <v>3171</v>
      </c>
      <c r="F275" s="54" t="s">
        <v>3149</v>
      </c>
      <c r="G275" s="20" t="s">
        <v>3139</v>
      </c>
      <c r="H275" s="20" t="s">
        <v>3157</v>
      </c>
      <c r="I275" s="4">
        <v>50</v>
      </c>
    </row>
    <row r="276" spans="2:11" x14ac:dyDescent="0.2">
      <c r="B276" s="2">
        <v>44068</v>
      </c>
      <c r="C276" s="20">
        <v>5307</v>
      </c>
      <c r="D276" s="20" t="s">
        <v>198</v>
      </c>
      <c r="E276" s="3" t="s">
        <v>3170</v>
      </c>
      <c r="F276" s="54" t="s">
        <v>3149</v>
      </c>
      <c r="G276" s="20" t="s">
        <v>3138</v>
      </c>
      <c r="H276" s="20" t="s">
        <v>3156</v>
      </c>
      <c r="I276" s="4">
        <v>50</v>
      </c>
    </row>
    <row r="277" spans="2:11" x14ac:dyDescent="0.2">
      <c r="B277" s="2">
        <v>44068</v>
      </c>
      <c r="C277" s="20">
        <v>5307</v>
      </c>
      <c r="D277" s="20" t="s">
        <v>198</v>
      </c>
      <c r="E277" s="3" t="s">
        <v>3169</v>
      </c>
      <c r="F277" s="54" t="s">
        <v>3149</v>
      </c>
      <c r="G277" s="20" t="s">
        <v>3137</v>
      </c>
      <c r="H277" s="20" t="s">
        <v>3155</v>
      </c>
      <c r="I277" s="4">
        <v>50</v>
      </c>
    </row>
    <row r="278" spans="2:11" x14ac:dyDescent="0.2">
      <c r="B278" s="2">
        <v>44068</v>
      </c>
      <c r="C278" s="20">
        <v>5307</v>
      </c>
      <c r="D278" s="20" t="s">
        <v>198</v>
      </c>
      <c r="E278" s="3" t="s">
        <v>3168</v>
      </c>
      <c r="F278" s="54" t="s">
        <v>3149</v>
      </c>
      <c r="G278" s="20" t="s">
        <v>3136</v>
      </c>
      <c r="H278" s="20" t="s">
        <v>3154</v>
      </c>
      <c r="I278" s="4">
        <v>50</v>
      </c>
    </row>
    <row r="279" spans="2:11" x14ac:dyDescent="0.2">
      <c r="B279" s="2">
        <v>44068</v>
      </c>
      <c r="C279" s="20">
        <v>5307</v>
      </c>
      <c r="D279" s="20" t="s">
        <v>198</v>
      </c>
      <c r="E279" s="3" t="s">
        <v>3167</v>
      </c>
      <c r="F279" s="54" t="s">
        <v>3149</v>
      </c>
      <c r="G279" s="20" t="s">
        <v>3135</v>
      </c>
      <c r="H279" s="20" t="s">
        <v>3153</v>
      </c>
      <c r="I279" s="4">
        <v>50</v>
      </c>
    </row>
    <row r="280" spans="2:11" x14ac:dyDescent="0.2">
      <c r="B280" s="2">
        <v>44068</v>
      </c>
      <c r="C280" s="20">
        <v>5307</v>
      </c>
      <c r="D280" s="20" t="s">
        <v>198</v>
      </c>
      <c r="E280" s="3" t="s">
        <v>234</v>
      </c>
      <c r="F280" s="54" t="s">
        <v>3149</v>
      </c>
      <c r="G280" s="20" t="s">
        <v>3134</v>
      </c>
      <c r="H280" s="20" t="s">
        <v>3152</v>
      </c>
      <c r="I280" s="4">
        <v>50</v>
      </c>
      <c r="J280" s="37"/>
    </row>
    <row r="281" spans="2:11" x14ac:dyDescent="0.2">
      <c r="B281" s="2">
        <v>44068</v>
      </c>
      <c r="C281" s="20">
        <v>5307</v>
      </c>
      <c r="D281" s="20" t="s">
        <v>198</v>
      </c>
      <c r="E281" s="3" t="s">
        <v>3166</v>
      </c>
      <c r="F281" s="54" t="s">
        <v>3148</v>
      </c>
      <c r="G281" s="20" t="s">
        <v>3133</v>
      </c>
      <c r="H281" s="20" t="s">
        <v>3151</v>
      </c>
      <c r="I281" s="4">
        <v>50</v>
      </c>
    </row>
    <row r="282" spans="2:11" x14ac:dyDescent="0.2">
      <c r="B282" s="2">
        <v>44075</v>
      </c>
      <c r="C282" s="20">
        <v>5307</v>
      </c>
      <c r="D282" s="20" t="s">
        <v>198</v>
      </c>
      <c r="E282" s="3" t="s">
        <v>3165</v>
      </c>
      <c r="F282" s="54" t="s">
        <v>3147</v>
      </c>
      <c r="G282" s="20" t="s">
        <v>3132</v>
      </c>
      <c r="H282" s="20" t="s">
        <v>3150</v>
      </c>
      <c r="I282" s="4">
        <v>2400</v>
      </c>
    </row>
    <row r="283" spans="2:11" ht="13.5" x14ac:dyDescent="0.25">
      <c r="H283" s="41" t="s">
        <v>628</v>
      </c>
      <c r="I283" s="39">
        <f>SUM(I81:I282)</f>
        <v>32665.64</v>
      </c>
      <c r="J283" s="46"/>
      <c r="K283" s="47"/>
    </row>
    <row r="284" spans="2:11" ht="14.25" x14ac:dyDescent="0.2">
      <c r="B284" s="8"/>
      <c r="C284" s="30"/>
      <c r="D284" s="9"/>
    </row>
    <row r="285" spans="2:11" ht="14.25" x14ac:dyDescent="0.2">
      <c r="B285" s="49"/>
      <c r="C285" s="10"/>
      <c r="D285" s="60"/>
      <c r="E285" s="11"/>
      <c r="F285" s="56"/>
      <c r="G285" s="31"/>
      <c r="H285" s="31"/>
      <c r="I285" s="24"/>
    </row>
    <row r="286" spans="2:11" s="61" customFormat="1" ht="30.75" customHeight="1" x14ac:dyDescent="0.25">
      <c r="B286" s="271" t="s">
        <v>3227</v>
      </c>
      <c r="C286" s="271"/>
      <c r="D286" s="271"/>
      <c r="E286" s="271"/>
      <c r="F286" s="271"/>
      <c r="G286" s="271"/>
      <c r="H286" s="271"/>
      <c r="I286" s="271"/>
    </row>
    <row r="287" spans="2:11" x14ac:dyDescent="0.2">
      <c r="C287" s="20"/>
      <c r="D287" s="3"/>
    </row>
    <row r="288" spans="2:11" x14ac:dyDescent="0.2">
      <c r="B288" s="21" t="s">
        <v>9</v>
      </c>
      <c r="C288" s="21" t="s">
        <v>618</v>
      </c>
      <c r="D288" s="21" t="s">
        <v>619</v>
      </c>
      <c r="E288" s="22" t="s">
        <v>10</v>
      </c>
      <c r="F288" s="55" t="s">
        <v>11</v>
      </c>
      <c r="G288" s="22" t="s">
        <v>12</v>
      </c>
      <c r="H288" s="22" t="s">
        <v>13</v>
      </c>
      <c r="I288" s="23" t="s">
        <v>620</v>
      </c>
    </row>
    <row r="289" spans="2:14" x14ac:dyDescent="0.2">
      <c r="B289" s="2">
        <v>43999</v>
      </c>
      <c r="C289" s="20">
        <v>5304</v>
      </c>
      <c r="D289" s="20" t="s">
        <v>520</v>
      </c>
      <c r="E289" s="3" t="s">
        <v>79</v>
      </c>
      <c r="F289" s="54" t="s">
        <v>3228</v>
      </c>
      <c r="G289" s="20" t="s">
        <v>491</v>
      </c>
      <c r="H289" s="20" t="s">
        <v>492</v>
      </c>
      <c r="I289" s="4">
        <v>37684</v>
      </c>
      <c r="N289" s="20"/>
    </row>
    <row r="290" spans="2:14" x14ac:dyDescent="0.2">
      <c r="B290" s="2">
        <v>44007</v>
      </c>
      <c r="C290" s="20">
        <v>5603</v>
      </c>
      <c r="D290" s="20" t="s">
        <v>521</v>
      </c>
      <c r="E290" s="3" t="s">
        <v>493</v>
      </c>
      <c r="F290" s="54" t="s">
        <v>3229</v>
      </c>
      <c r="G290" s="20" t="s">
        <v>495</v>
      </c>
      <c r="H290" s="20" t="s">
        <v>496</v>
      </c>
      <c r="I290" s="4">
        <v>11887.5</v>
      </c>
      <c r="N290" s="20"/>
    </row>
    <row r="291" spans="2:14" x14ac:dyDescent="0.2">
      <c r="B291" s="2">
        <v>44011</v>
      </c>
      <c r="C291" s="20">
        <v>5603</v>
      </c>
      <c r="D291" s="20" t="s">
        <v>523</v>
      </c>
      <c r="E291" s="3" t="s">
        <v>503</v>
      </c>
      <c r="F291" s="54" t="s">
        <v>3230</v>
      </c>
      <c r="G291" s="20" t="s">
        <v>505</v>
      </c>
      <c r="H291" s="20" t="s">
        <v>506</v>
      </c>
      <c r="I291" s="4">
        <v>5326.92</v>
      </c>
      <c r="N291" s="20"/>
    </row>
    <row r="292" spans="2:14" x14ac:dyDescent="0.2">
      <c r="B292" s="2">
        <v>44011</v>
      </c>
      <c r="C292" s="20">
        <v>5603</v>
      </c>
      <c r="D292" s="20" t="s">
        <v>521</v>
      </c>
      <c r="E292" s="3" t="s">
        <v>493</v>
      </c>
      <c r="F292" s="54" t="s">
        <v>3231</v>
      </c>
      <c r="G292" s="20" t="s">
        <v>498</v>
      </c>
      <c r="H292" s="20" t="s">
        <v>499</v>
      </c>
      <c r="I292" s="4">
        <v>24000</v>
      </c>
      <c r="N292" s="20"/>
    </row>
    <row r="293" spans="2:14" x14ac:dyDescent="0.2">
      <c r="B293" s="2">
        <v>44020</v>
      </c>
      <c r="C293" s="20">
        <v>5603</v>
      </c>
      <c r="D293" s="20" t="s">
        <v>522</v>
      </c>
      <c r="E293" s="3" t="s">
        <v>500</v>
      </c>
      <c r="F293" s="54" t="s">
        <v>3232</v>
      </c>
      <c r="G293" s="20" t="s">
        <v>502</v>
      </c>
      <c r="H293" s="20" t="s">
        <v>499</v>
      </c>
      <c r="I293" s="4">
        <v>33270.959999999999</v>
      </c>
      <c r="N293" s="20"/>
    </row>
    <row r="294" spans="2:14" x14ac:dyDescent="0.2">
      <c r="B294" s="2">
        <v>44032</v>
      </c>
      <c r="C294" s="20">
        <v>5603</v>
      </c>
      <c r="D294" s="20" t="s">
        <v>524</v>
      </c>
      <c r="E294" s="3" t="s">
        <v>507</v>
      </c>
      <c r="F294" s="54" t="s">
        <v>3233</v>
      </c>
      <c r="G294" s="20" t="s">
        <v>509</v>
      </c>
      <c r="H294" s="20" t="s">
        <v>510</v>
      </c>
      <c r="I294" s="4">
        <v>16770.97</v>
      </c>
      <c r="N294" s="20"/>
    </row>
    <row r="295" spans="2:14" x14ac:dyDescent="0.2">
      <c r="B295" s="2">
        <v>44049</v>
      </c>
      <c r="C295" s="20">
        <v>5308</v>
      </c>
      <c r="D295" s="20" t="s">
        <v>521</v>
      </c>
      <c r="E295" s="3" t="s">
        <v>511</v>
      </c>
      <c r="F295" s="54" t="s">
        <v>526</v>
      </c>
      <c r="G295" s="20" t="s">
        <v>0</v>
      </c>
      <c r="H295" s="59" t="s">
        <v>3194</v>
      </c>
      <c r="I295" s="4">
        <v>30</v>
      </c>
      <c r="J295" s="38"/>
      <c r="N295" s="20"/>
    </row>
    <row r="296" spans="2:14" ht="25.5" x14ac:dyDescent="0.2">
      <c r="B296" s="2">
        <v>44056</v>
      </c>
      <c r="C296" s="20">
        <v>5603</v>
      </c>
      <c r="D296" s="20" t="s">
        <v>527</v>
      </c>
      <c r="E296" s="3" t="s">
        <v>516</v>
      </c>
      <c r="F296" s="54" t="s">
        <v>3234</v>
      </c>
      <c r="G296" s="20" t="s">
        <v>518</v>
      </c>
      <c r="H296" s="20" t="s">
        <v>519</v>
      </c>
      <c r="I296" s="4">
        <v>1124</v>
      </c>
      <c r="N296" s="20"/>
    </row>
    <row r="297" spans="2:14" x14ac:dyDescent="0.2">
      <c r="B297" s="2">
        <v>44060</v>
      </c>
      <c r="C297" s="20">
        <v>5603</v>
      </c>
      <c r="D297" s="20" t="s">
        <v>527</v>
      </c>
      <c r="E297" s="3" t="s">
        <v>512</v>
      </c>
      <c r="F297" s="54" t="s">
        <v>3235</v>
      </c>
      <c r="G297" s="20" t="s">
        <v>514</v>
      </c>
      <c r="H297" s="20" t="s">
        <v>515</v>
      </c>
      <c r="I297" s="4">
        <v>5497.5</v>
      </c>
      <c r="N297" s="20"/>
    </row>
    <row r="298" spans="2:14" x14ac:dyDescent="0.2">
      <c r="B298" s="2">
        <v>44088</v>
      </c>
      <c r="C298" s="20">
        <v>5308</v>
      </c>
      <c r="D298" s="20" t="s">
        <v>3178</v>
      </c>
      <c r="E298" s="3" t="s">
        <v>3179</v>
      </c>
      <c r="F298" s="54" t="s">
        <v>3208</v>
      </c>
      <c r="G298" s="20" t="s">
        <v>3180</v>
      </c>
      <c r="H298" s="59" t="s">
        <v>3181</v>
      </c>
      <c r="I298" s="4">
        <v>3499.9</v>
      </c>
      <c r="J298" s="37"/>
      <c r="N298" s="20"/>
    </row>
    <row r="299" spans="2:14" x14ac:dyDescent="0.2">
      <c r="B299" s="2">
        <v>44092</v>
      </c>
      <c r="C299" s="20">
        <v>5308</v>
      </c>
      <c r="D299" s="20" t="s">
        <v>3178</v>
      </c>
      <c r="E299" s="3" t="s">
        <v>3214</v>
      </c>
      <c r="F299" s="54" t="s">
        <v>3215</v>
      </c>
      <c r="G299" s="20" t="s">
        <v>3213</v>
      </c>
      <c r="H299" s="59" t="s">
        <v>3216</v>
      </c>
      <c r="I299" s="4">
        <v>739.5</v>
      </c>
      <c r="J299" s="37"/>
      <c r="N299" s="20"/>
    </row>
    <row r="300" spans="2:14" ht="25.5" x14ac:dyDescent="0.2">
      <c r="B300" s="2">
        <v>44096</v>
      </c>
      <c r="C300" s="20">
        <v>5308</v>
      </c>
      <c r="D300" s="20" t="s">
        <v>3178</v>
      </c>
      <c r="E300" s="3" t="s">
        <v>3209</v>
      </c>
      <c r="F300" s="54" t="s">
        <v>3212</v>
      </c>
      <c r="G300" s="20" t="s">
        <v>3210</v>
      </c>
      <c r="H300" s="59" t="s">
        <v>3211</v>
      </c>
      <c r="I300" s="4">
        <v>3045</v>
      </c>
      <c r="J300" s="37"/>
      <c r="N300" s="20"/>
    </row>
    <row r="301" spans="2:14" ht="25.5" x14ac:dyDescent="0.2">
      <c r="B301" s="2">
        <v>44104</v>
      </c>
      <c r="C301" s="20" t="s">
        <v>3217</v>
      </c>
      <c r="D301" s="20" t="s">
        <v>3218</v>
      </c>
      <c r="E301" s="3" t="s">
        <v>3450</v>
      </c>
      <c r="F301" s="54" t="s">
        <v>3236</v>
      </c>
      <c r="I301" s="4">
        <v>1087</v>
      </c>
      <c r="N301" s="20"/>
    </row>
    <row r="302" spans="2:14" x14ac:dyDescent="0.2">
      <c r="B302" s="2">
        <v>44104</v>
      </c>
      <c r="C302" s="20">
        <v>5308</v>
      </c>
      <c r="D302" s="20" t="s">
        <v>3178</v>
      </c>
      <c r="E302" s="3" t="s">
        <v>3179</v>
      </c>
      <c r="F302" s="54" t="s">
        <v>3222</v>
      </c>
      <c r="G302" s="20" t="s">
        <v>3220</v>
      </c>
      <c r="H302" s="59" t="s">
        <v>3221</v>
      </c>
      <c r="I302" s="4">
        <v>3749.5</v>
      </c>
      <c r="J302" s="37"/>
      <c r="N302" s="20"/>
    </row>
    <row r="303" spans="2:14" x14ac:dyDescent="0.2">
      <c r="B303" s="2">
        <v>44085</v>
      </c>
      <c r="C303" s="20">
        <v>5308</v>
      </c>
      <c r="D303" s="2" t="s">
        <v>3185</v>
      </c>
      <c r="E303" s="3" t="s">
        <v>3184</v>
      </c>
      <c r="F303" s="54" t="s">
        <v>3186</v>
      </c>
      <c r="G303" s="20" t="s">
        <v>3187</v>
      </c>
      <c r="H303" s="20" t="s">
        <v>3188</v>
      </c>
      <c r="I303" s="35">
        <v>11689.01</v>
      </c>
    </row>
    <row r="304" spans="2:14" x14ac:dyDescent="0.2">
      <c r="B304" s="2">
        <v>44111</v>
      </c>
      <c r="C304" s="20">
        <v>5308</v>
      </c>
      <c r="D304" s="20" t="s">
        <v>3178</v>
      </c>
      <c r="E304" s="3" t="s">
        <v>493</v>
      </c>
      <c r="F304" s="54" t="s">
        <v>3319</v>
      </c>
      <c r="G304" s="20" t="s">
        <v>3268</v>
      </c>
      <c r="H304" s="20" t="s">
        <v>3269</v>
      </c>
      <c r="I304" s="4">
        <v>11887.5</v>
      </c>
    </row>
    <row r="305" spans="2:9" x14ac:dyDescent="0.2">
      <c r="B305" s="2">
        <v>44118</v>
      </c>
      <c r="C305" s="20">
        <v>5308</v>
      </c>
      <c r="D305" s="20" t="s">
        <v>3178</v>
      </c>
      <c r="E305" s="3" t="s">
        <v>3272</v>
      </c>
      <c r="F305" s="54" t="s">
        <v>3320</v>
      </c>
      <c r="G305" s="20" t="s">
        <v>3274</v>
      </c>
      <c r="H305" s="20" t="s">
        <v>3275</v>
      </c>
      <c r="I305" s="4">
        <v>30</v>
      </c>
    </row>
    <row r="306" spans="2:9" x14ac:dyDescent="0.2">
      <c r="B306" s="2">
        <v>44151</v>
      </c>
      <c r="C306" s="20">
        <v>5308</v>
      </c>
      <c r="D306" s="20" t="s">
        <v>3178</v>
      </c>
      <c r="E306" s="3" t="s">
        <v>3272</v>
      </c>
      <c r="F306" s="54" t="s">
        <v>3320</v>
      </c>
      <c r="G306" s="20" t="s">
        <v>3276</v>
      </c>
      <c r="H306" s="20" t="s">
        <v>3275</v>
      </c>
      <c r="I306" s="4">
        <v>30</v>
      </c>
    </row>
    <row r="307" spans="2:9" x14ac:dyDescent="0.2">
      <c r="B307" s="2">
        <v>44124</v>
      </c>
      <c r="C307" s="20">
        <v>5308</v>
      </c>
      <c r="D307" s="20" t="s">
        <v>3178</v>
      </c>
      <c r="E307" s="3" t="s">
        <v>3277</v>
      </c>
      <c r="F307" s="54" t="s">
        <v>3321</v>
      </c>
      <c r="G307" s="20" t="s">
        <v>3279</v>
      </c>
      <c r="H307" s="20" t="s">
        <v>3280</v>
      </c>
      <c r="I307" s="4">
        <v>56.96</v>
      </c>
    </row>
    <row r="308" spans="2:9" x14ac:dyDescent="0.2">
      <c r="B308" s="2">
        <v>44127</v>
      </c>
      <c r="C308" s="20">
        <v>5308</v>
      </c>
      <c r="D308" s="20" t="s">
        <v>3178</v>
      </c>
      <c r="E308" s="3" t="s">
        <v>3277</v>
      </c>
      <c r="F308" s="54" t="s">
        <v>3322</v>
      </c>
      <c r="G308" s="20" t="s">
        <v>3282</v>
      </c>
      <c r="H308" s="20" t="s">
        <v>3283</v>
      </c>
      <c r="I308" s="4">
        <v>1328.52</v>
      </c>
    </row>
    <row r="309" spans="2:9" x14ac:dyDescent="0.2">
      <c r="B309" s="2">
        <v>44127</v>
      </c>
      <c r="C309" s="20">
        <v>5308</v>
      </c>
      <c r="D309" s="20" t="s">
        <v>3178</v>
      </c>
      <c r="E309" s="3" t="s">
        <v>3277</v>
      </c>
      <c r="F309" s="54" t="s">
        <v>3323</v>
      </c>
      <c r="G309" s="20" t="s">
        <v>3285</v>
      </c>
      <c r="H309" s="20" t="s">
        <v>3286</v>
      </c>
      <c r="I309" s="4">
        <v>184.6</v>
      </c>
    </row>
    <row r="310" spans="2:9" x14ac:dyDescent="0.2">
      <c r="B310" s="2">
        <v>44127</v>
      </c>
      <c r="C310" s="20">
        <v>5308</v>
      </c>
      <c r="D310" s="20" t="s">
        <v>3178</v>
      </c>
      <c r="E310" s="3" t="s">
        <v>3287</v>
      </c>
      <c r="F310" s="54" t="s">
        <v>3324</v>
      </c>
      <c r="G310" s="20" t="s">
        <v>3289</v>
      </c>
      <c r="H310" s="59" t="s">
        <v>3290</v>
      </c>
      <c r="I310" s="4">
        <v>631.4</v>
      </c>
    </row>
    <row r="311" spans="2:9" x14ac:dyDescent="0.2">
      <c r="B311" s="2">
        <v>44148</v>
      </c>
      <c r="C311" s="20">
        <v>5308</v>
      </c>
      <c r="D311" s="20" t="s">
        <v>3178</v>
      </c>
      <c r="E311" s="3" t="s">
        <v>3277</v>
      </c>
      <c r="F311" s="54" t="s">
        <v>3325</v>
      </c>
      <c r="G311" s="20" t="s">
        <v>3292</v>
      </c>
      <c r="H311" s="20" t="s">
        <v>3293</v>
      </c>
      <c r="I311" s="4">
        <v>2492.54</v>
      </c>
    </row>
    <row r="312" spans="2:9" x14ac:dyDescent="0.2">
      <c r="B312" s="2">
        <v>44148</v>
      </c>
      <c r="C312" s="20">
        <v>5308</v>
      </c>
      <c r="D312" s="20" t="s">
        <v>3178</v>
      </c>
      <c r="E312" s="3" t="s">
        <v>3294</v>
      </c>
      <c r="F312" s="54" t="s">
        <v>3326</v>
      </c>
      <c r="G312" s="20" t="s">
        <v>3296</v>
      </c>
      <c r="H312" s="20" t="s">
        <v>3297</v>
      </c>
      <c r="I312" s="4">
        <v>650</v>
      </c>
    </row>
    <row r="313" spans="2:9" x14ac:dyDescent="0.2">
      <c r="B313" s="2">
        <v>44175</v>
      </c>
      <c r="C313" s="20">
        <v>5308</v>
      </c>
      <c r="D313" s="20" t="s">
        <v>3178</v>
      </c>
      <c r="E313" s="3" t="s">
        <v>3298</v>
      </c>
      <c r="F313" s="54" t="s">
        <v>3299</v>
      </c>
      <c r="G313" s="20" t="s">
        <v>3300</v>
      </c>
      <c r="H313" s="59" t="s">
        <v>3301</v>
      </c>
      <c r="I313" s="4">
        <v>39030</v>
      </c>
    </row>
    <row r="314" spans="2:9" x14ac:dyDescent="0.2">
      <c r="B314" s="2">
        <v>44175</v>
      </c>
      <c r="C314" s="20">
        <v>5308</v>
      </c>
      <c r="D314" s="20" t="s">
        <v>3178</v>
      </c>
      <c r="E314" s="3" t="s">
        <v>3179</v>
      </c>
      <c r="F314" s="54" t="s">
        <v>3302</v>
      </c>
      <c r="G314" s="20" t="s">
        <v>3303</v>
      </c>
      <c r="H314" s="59" t="s">
        <v>3304</v>
      </c>
      <c r="I314" s="4">
        <v>799.92</v>
      </c>
    </row>
    <row r="315" spans="2:9" x14ac:dyDescent="0.2">
      <c r="B315" s="2">
        <v>44183</v>
      </c>
      <c r="C315" s="20">
        <v>5308</v>
      </c>
      <c r="D315" s="20" t="s">
        <v>3178</v>
      </c>
      <c r="E315" s="3" t="s">
        <v>3305</v>
      </c>
      <c r="F315" s="54" t="s">
        <v>3306</v>
      </c>
      <c r="G315" s="20" t="s">
        <v>3307</v>
      </c>
      <c r="H315" s="59" t="s">
        <v>3308</v>
      </c>
      <c r="I315" s="4">
        <v>316.18</v>
      </c>
    </row>
    <row r="316" spans="2:9" x14ac:dyDescent="0.2">
      <c r="B316" s="2">
        <v>44107</v>
      </c>
      <c r="C316" s="20" t="s">
        <v>3258</v>
      </c>
      <c r="D316" s="20" t="s">
        <v>3218</v>
      </c>
      <c r="E316" s="3" t="s">
        <v>3450</v>
      </c>
      <c r="F316" s="54" t="s">
        <v>3259</v>
      </c>
      <c r="G316" s="20" t="s">
        <v>3260</v>
      </c>
      <c r="H316" s="59" t="s">
        <v>3261</v>
      </c>
      <c r="I316" s="4">
        <v>271.76</v>
      </c>
    </row>
    <row r="317" spans="2:9" x14ac:dyDescent="0.2">
      <c r="B317" s="2">
        <v>44121</v>
      </c>
      <c r="C317" s="20" t="s">
        <v>3258</v>
      </c>
      <c r="D317" s="20" t="s">
        <v>3218</v>
      </c>
      <c r="E317" s="3" t="s">
        <v>3450</v>
      </c>
      <c r="F317" s="54" t="s">
        <v>3259</v>
      </c>
      <c r="G317" s="20" t="s">
        <v>3262</v>
      </c>
      <c r="H317" s="59" t="s">
        <v>3261</v>
      </c>
      <c r="I317" s="4">
        <v>1358.76</v>
      </c>
    </row>
    <row r="318" spans="2:9" x14ac:dyDescent="0.2">
      <c r="B318" s="2">
        <v>44135</v>
      </c>
      <c r="C318" s="20" t="s">
        <v>3258</v>
      </c>
      <c r="D318" s="20" t="s">
        <v>3218</v>
      </c>
      <c r="E318" s="3" t="s">
        <v>3450</v>
      </c>
      <c r="F318" s="54" t="s">
        <v>3259</v>
      </c>
      <c r="G318" s="20" t="s">
        <v>3263</v>
      </c>
      <c r="H318" s="59" t="s">
        <v>3261</v>
      </c>
      <c r="I318" s="4">
        <v>1358.76</v>
      </c>
    </row>
    <row r="319" spans="2:9" x14ac:dyDescent="0.2">
      <c r="B319" s="2">
        <v>44149</v>
      </c>
      <c r="C319" s="20" t="s">
        <v>3258</v>
      </c>
      <c r="D319" s="20" t="s">
        <v>3218</v>
      </c>
      <c r="E319" s="3" t="s">
        <v>3450</v>
      </c>
      <c r="F319" s="54" t="s">
        <v>3259</v>
      </c>
      <c r="G319" s="20" t="s">
        <v>3264</v>
      </c>
      <c r="H319" s="59" t="s">
        <v>3261</v>
      </c>
      <c r="I319" s="4">
        <v>1087</v>
      </c>
    </row>
    <row r="320" spans="2:9" x14ac:dyDescent="0.2">
      <c r="B320" s="2">
        <v>44177</v>
      </c>
      <c r="C320" s="20" t="s">
        <v>3258</v>
      </c>
      <c r="D320" s="20" t="s">
        <v>3218</v>
      </c>
      <c r="E320" s="3" t="s">
        <v>3265</v>
      </c>
      <c r="F320" s="54" t="s">
        <v>3266</v>
      </c>
      <c r="G320" s="20" t="s">
        <v>3267</v>
      </c>
      <c r="H320" s="59" t="s">
        <v>3261</v>
      </c>
      <c r="I320" s="4">
        <v>2174</v>
      </c>
    </row>
    <row r="321" spans="2:11" x14ac:dyDescent="0.2">
      <c r="C321" s="20"/>
      <c r="I321" s="35"/>
    </row>
    <row r="322" spans="2:11" x14ac:dyDescent="0.2">
      <c r="H322" s="41" t="s">
        <v>628</v>
      </c>
      <c r="I322" s="39">
        <f>SUM(I289:I320)</f>
        <v>223089.66000000003</v>
      </c>
      <c r="J322" s="46"/>
      <c r="K322" s="36"/>
    </row>
    <row r="324" spans="2:11" x14ac:dyDescent="0.2">
      <c r="B324" s="50"/>
      <c r="C324" s="50"/>
      <c r="D324" s="50"/>
      <c r="E324" s="52"/>
      <c r="F324" s="57"/>
      <c r="G324" s="51"/>
      <c r="H324" s="51"/>
      <c r="I324" s="35"/>
    </row>
    <row r="325" spans="2:11" s="61" customFormat="1" ht="30.75" customHeight="1" x14ac:dyDescent="0.25">
      <c r="B325" s="127" t="s">
        <v>3332</v>
      </c>
      <c r="C325" s="63"/>
      <c r="D325" s="63"/>
      <c r="E325" s="63"/>
      <c r="F325" s="63"/>
      <c r="G325" s="64"/>
      <c r="H325" s="65"/>
      <c r="I325" s="66"/>
    </row>
    <row r="326" spans="2:11" x14ac:dyDescent="0.2">
      <c r="C326" s="20"/>
      <c r="D326" s="3"/>
    </row>
    <row r="327" spans="2:11" x14ac:dyDescent="0.2">
      <c r="B327" s="21" t="s">
        <v>9</v>
      </c>
      <c r="C327" s="21" t="s">
        <v>618</v>
      </c>
      <c r="D327" s="21" t="s">
        <v>619</v>
      </c>
      <c r="E327" s="22" t="s">
        <v>10</v>
      </c>
      <c r="F327" s="55" t="s">
        <v>11</v>
      </c>
      <c r="G327" s="22" t="s">
        <v>12</v>
      </c>
      <c r="H327" s="22" t="s">
        <v>13</v>
      </c>
      <c r="I327" s="23" t="s">
        <v>620</v>
      </c>
    </row>
    <row r="328" spans="2:11" x14ac:dyDescent="0.2">
      <c r="B328" s="2">
        <v>44004</v>
      </c>
      <c r="C328" s="20">
        <v>5308</v>
      </c>
      <c r="D328" s="20" t="s">
        <v>205</v>
      </c>
      <c r="E328" s="3" t="s">
        <v>199</v>
      </c>
      <c r="F328" s="54" t="s">
        <v>200</v>
      </c>
      <c r="I328" s="4">
        <v>1200</v>
      </c>
      <c r="J328" s="37"/>
    </row>
    <row r="329" spans="2:11" x14ac:dyDescent="0.2">
      <c r="B329" s="2">
        <v>44004</v>
      </c>
      <c r="C329" s="20">
        <v>5308</v>
      </c>
      <c r="D329" s="20" t="s">
        <v>205</v>
      </c>
      <c r="E329" s="3" t="s">
        <v>199</v>
      </c>
      <c r="F329" s="54" t="s">
        <v>201</v>
      </c>
      <c r="G329" s="20" t="s">
        <v>202</v>
      </c>
      <c r="H329" s="20" t="s">
        <v>203</v>
      </c>
      <c r="I329" s="4">
        <v>165</v>
      </c>
    </row>
    <row r="330" spans="2:11" x14ac:dyDescent="0.2">
      <c r="B330" s="2">
        <v>44069</v>
      </c>
      <c r="C330" s="20">
        <v>5308</v>
      </c>
      <c r="D330" s="20" t="s">
        <v>205</v>
      </c>
      <c r="E330" s="3" t="s">
        <v>199</v>
      </c>
      <c r="F330" s="54" t="s">
        <v>204</v>
      </c>
      <c r="G330" s="20" t="s">
        <v>3183</v>
      </c>
      <c r="H330" s="20" t="s">
        <v>3182</v>
      </c>
      <c r="I330" s="4">
        <v>750</v>
      </c>
    </row>
    <row r="331" spans="2:11" x14ac:dyDescent="0.2">
      <c r="B331" s="2">
        <v>44124</v>
      </c>
      <c r="C331" s="20">
        <v>5308</v>
      </c>
      <c r="D331" s="20" t="s">
        <v>86</v>
      </c>
      <c r="E331" s="3" t="s">
        <v>3247</v>
      </c>
      <c r="F331" s="54" t="s">
        <v>3328</v>
      </c>
      <c r="G331" s="20" t="s">
        <v>3249</v>
      </c>
      <c r="H331" s="20" t="s">
        <v>3250</v>
      </c>
      <c r="I331" s="4">
        <v>1927</v>
      </c>
    </row>
    <row r="332" spans="2:11" x14ac:dyDescent="0.2">
      <c r="B332" s="2">
        <v>44147</v>
      </c>
      <c r="C332" s="20">
        <v>5308</v>
      </c>
      <c r="D332" s="20" t="s">
        <v>86</v>
      </c>
      <c r="E332" s="3" t="s">
        <v>3247</v>
      </c>
      <c r="F332" s="54" t="s">
        <v>3329</v>
      </c>
      <c r="G332" s="20" t="s">
        <v>3252</v>
      </c>
      <c r="H332" s="20" t="s">
        <v>3253</v>
      </c>
      <c r="I332" s="4">
        <v>1920</v>
      </c>
    </row>
    <row r="333" spans="2:11" x14ac:dyDescent="0.2">
      <c r="B333" s="2">
        <v>44183</v>
      </c>
      <c r="C333" s="20">
        <v>5308</v>
      </c>
      <c r="D333" s="20" t="s">
        <v>86</v>
      </c>
      <c r="E333" s="3" t="s">
        <v>3254</v>
      </c>
      <c r="F333" s="54" t="s">
        <v>3327</v>
      </c>
      <c r="G333" s="20" t="s">
        <v>3256</v>
      </c>
      <c r="H333" s="20" t="s">
        <v>3257</v>
      </c>
      <c r="I333" s="4">
        <v>169.16</v>
      </c>
    </row>
    <row r="334" spans="2:11" x14ac:dyDescent="0.2">
      <c r="C334" s="20"/>
      <c r="D334" s="20"/>
    </row>
    <row r="335" spans="2:11" x14ac:dyDescent="0.2">
      <c r="H335" s="41" t="s">
        <v>628</v>
      </c>
      <c r="I335" s="39">
        <f>SUM(I328:I333)</f>
        <v>6131.16</v>
      </c>
      <c r="J335" s="34"/>
    </row>
    <row r="338" spans="8:9" ht="21.75" customHeight="1" x14ac:dyDescent="0.2">
      <c r="H338" s="72" t="s">
        <v>3240</v>
      </c>
      <c r="I338" s="73">
        <f>I335+I322+I283+I75+I63+I35+I55</f>
        <v>399851.11000000004</v>
      </c>
    </row>
  </sheetData>
  <autoFilter ref="B6:K323" xr:uid="{00000000-0009-0000-0000-000006000000}"/>
  <mergeCells count="6">
    <mergeCell ref="B286:I286"/>
    <mergeCell ref="B7:I7"/>
    <mergeCell ref="B11:I11"/>
    <mergeCell ref="B38:I38"/>
    <mergeCell ref="B58:I58"/>
    <mergeCell ref="B78:I78"/>
  </mergeCells>
  <pageMargins left="0.45" right="0.2" top="0.5" bottom="0.75" header="0.3" footer="0.3"/>
  <headerFooter>
    <oddFooter>&amp;R&amp;"Times New Roman,Italic" COVID-19 HEERF Institutional Portion - Quarterly Expenditure Report 9/30/2020 -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0"/>
  <sheetViews>
    <sheetView zoomScale="115" workbookViewId="0">
      <pane xSplit="1" ySplit="5" topLeftCell="B51" activePane="bottomRight" state="frozen"/>
      <selection pane="topRight" activeCell="E1" sqref="E1"/>
      <selection pane="bottomLeft" activeCell="A6" sqref="A6"/>
      <selection pane="bottomRight" activeCell="E52" sqref="E52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11.85546875" style="3" bestFit="1" customWidth="1"/>
    <col min="11" max="11" width="10.42578125" style="3" bestFit="1" customWidth="1"/>
    <col min="12" max="16384" width="8.85546875" style="3"/>
  </cols>
  <sheetData>
    <row r="1" spans="1:9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9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9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9" s="18" customFormat="1" ht="15.75" x14ac:dyDescent="0.25">
      <c r="A4" s="43" t="s">
        <v>615</v>
      </c>
      <c r="B4" s="17"/>
      <c r="C4" s="17"/>
      <c r="D4" s="17"/>
      <c r="F4" s="53"/>
      <c r="G4" s="58"/>
      <c r="H4" s="58"/>
      <c r="I4" s="19"/>
    </row>
    <row r="5" spans="1:9" s="18" customFormat="1" ht="15.75" x14ac:dyDescent="0.25">
      <c r="A5" s="48" t="s">
        <v>3241</v>
      </c>
      <c r="B5" s="17"/>
      <c r="C5" s="17"/>
      <c r="D5" s="17"/>
      <c r="F5" s="53"/>
      <c r="G5" s="58"/>
      <c r="H5" s="58"/>
      <c r="I5" s="19"/>
    </row>
    <row r="6" spans="1:9" x14ac:dyDescent="0.2">
      <c r="B6" s="50"/>
      <c r="C6" s="50"/>
      <c r="D6" s="50"/>
      <c r="E6" s="52"/>
      <c r="F6" s="57"/>
      <c r="G6" s="51"/>
      <c r="H6" s="51"/>
      <c r="I6" s="35"/>
    </row>
    <row r="7" spans="1:9" s="61" customFormat="1" ht="33.75" customHeight="1" x14ac:dyDescent="0.25">
      <c r="B7" s="270" t="s">
        <v>3424</v>
      </c>
      <c r="C7" s="270"/>
      <c r="D7" s="270"/>
      <c r="E7" s="270"/>
      <c r="F7" s="270"/>
      <c r="G7" s="270"/>
      <c r="H7" s="270"/>
      <c r="I7" s="270"/>
    </row>
    <row r="8" spans="1:9" x14ac:dyDescent="0.2">
      <c r="B8" s="21"/>
      <c r="C8" s="21"/>
      <c r="D8" s="21"/>
      <c r="E8" s="22"/>
      <c r="F8" s="55"/>
      <c r="G8" s="22"/>
      <c r="H8" s="22"/>
      <c r="I8" s="23"/>
    </row>
    <row r="9" spans="1:9" x14ac:dyDescent="0.2">
      <c r="B9" s="145"/>
      <c r="C9" s="145"/>
      <c r="D9" s="145"/>
      <c r="E9" s="146"/>
      <c r="F9" s="147"/>
      <c r="G9" s="146"/>
      <c r="H9" s="146"/>
      <c r="I9" s="148"/>
    </row>
    <row r="10" spans="1:9" s="61" customFormat="1" ht="30.75" customHeight="1" x14ac:dyDescent="0.25">
      <c r="B10" s="129" t="s">
        <v>3238</v>
      </c>
      <c r="C10" s="68"/>
      <c r="D10" s="68"/>
      <c r="E10" s="68"/>
      <c r="F10" s="68"/>
      <c r="G10" s="69"/>
      <c r="H10" s="70"/>
      <c r="I10" s="71"/>
    </row>
    <row r="12" spans="1:9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9" x14ac:dyDescent="0.2">
      <c r="B13" s="2">
        <v>44244</v>
      </c>
      <c r="C13" s="20">
        <v>5304</v>
      </c>
      <c r="D13" s="20" t="s">
        <v>86</v>
      </c>
      <c r="E13" s="3" t="s">
        <v>79</v>
      </c>
      <c r="F13" s="54" t="s">
        <v>469</v>
      </c>
      <c r="G13" s="20" t="s">
        <v>3340</v>
      </c>
      <c r="H13" s="20" t="s">
        <v>3337</v>
      </c>
      <c r="I13" s="4">
        <v>1217.81</v>
      </c>
    </row>
    <row r="14" spans="1:9" x14ac:dyDescent="0.2">
      <c r="B14" s="2">
        <v>44244</v>
      </c>
      <c r="C14" s="20">
        <v>5304</v>
      </c>
      <c r="D14" s="20" t="s">
        <v>86</v>
      </c>
      <c r="E14" s="3" t="s">
        <v>79</v>
      </c>
      <c r="F14" s="54" t="s">
        <v>469</v>
      </c>
      <c r="G14" s="20" t="s">
        <v>3339</v>
      </c>
      <c r="H14" s="20" t="s">
        <v>3337</v>
      </c>
      <c r="I14" s="4">
        <v>5054.76</v>
      </c>
    </row>
    <row r="15" spans="1:9" x14ac:dyDescent="0.2">
      <c r="B15" s="2">
        <v>44244</v>
      </c>
      <c r="C15" s="20">
        <v>5304</v>
      </c>
      <c r="D15" s="20" t="s">
        <v>86</v>
      </c>
      <c r="E15" s="3" t="s">
        <v>79</v>
      </c>
      <c r="F15" s="54" t="s">
        <v>469</v>
      </c>
      <c r="G15" s="20" t="s">
        <v>3338</v>
      </c>
      <c r="H15" s="20" t="s">
        <v>3337</v>
      </c>
      <c r="I15" s="4">
        <v>10701.86</v>
      </c>
    </row>
    <row r="16" spans="1:9" x14ac:dyDescent="0.2">
      <c r="B16" s="2">
        <v>44244</v>
      </c>
      <c r="C16" s="20">
        <v>5304</v>
      </c>
      <c r="D16" s="20" t="s">
        <v>86</v>
      </c>
      <c r="E16" s="3" t="s">
        <v>79</v>
      </c>
      <c r="F16" s="54" t="s">
        <v>469</v>
      </c>
      <c r="G16" s="20" t="s">
        <v>3336</v>
      </c>
      <c r="H16" s="20" t="s">
        <v>3337</v>
      </c>
      <c r="I16" s="4">
        <v>1380.49</v>
      </c>
    </row>
    <row r="17" spans="2:10" x14ac:dyDescent="0.2">
      <c r="C17" s="20"/>
      <c r="D17" s="20"/>
    </row>
    <row r="18" spans="2:10" x14ac:dyDescent="0.2">
      <c r="H18" s="41" t="s">
        <v>628</v>
      </c>
      <c r="I18" s="39">
        <f>SUM(I13:I17)</f>
        <v>18354.920000000002</v>
      </c>
    </row>
    <row r="19" spans="2:10" x14ac:dyDescent="0.2">
      <c r="B19" s="21"/>
      <c r="C19" s="21"/>
      <c r="D19" s="21"/>
      <c r="E19" s="22"/>
      <c r="F19" s="55"/>
      <c r="G19" s="22"/>
      <c r="H19" s="22"/>
      <c r="I19" s="23"/>
    </row>
    <row r="20" spans="2:10" x14ac:dyDescent="0.2">
      <c r="B20" s="145"/>
      <c r="C20" s="145"/>
      <c r="D20" s="145"/>
      <c r="E20" s="146"/>
      <c r="F20" s="147"/>
      <c r="G20" s="146"/>
      <c r="H20" s="146"/>
      <c r="I20" s="148"/>
    </row>
    <row r="21" spans="2:10" s="61" customFormat="1" ht="30.75" customHeight="1" x14ac:dyDescent="0.25">
      <c r="B21" s="129" t="s">
        <v>3224</v>
      </c>
      <c r="C21" s="68"/>
      <c r="D21" s="68"/>
      <c r="E21" s="68"/>
      <c r="F21" s="68"/>
      <c r="G21" s="69"/>
      <c r="H21" s="70"/>
      <c r="I21" s="71"/>
    </row>
    <row r="22" spans="2:10" x14ac:dyDescent="0.2">
      <c r="C22" s="20"/>
      <c r="D22" s="3"/>
    </row>
    <row r="23" spans="2:10" x14ac:dyDescent="0.2">
      <c r="B23" s="21" t="s">
        <v>9</v>
      </c>
      <c r="C23" s="21" t="s">
        <v>618</v>
      </c>
      <c r="D23" s="21" t="s">
        <v>619</v>
      </c>
      <c r="E23" s="22" t="s">
        <v>10</v>
      </c>
      <c r="F23" s="55" t="s">
        <v>11</v>
      </c>
      <c r="G23" s="22" t="s">
        <v>12</v>
      </c>
      <c r="H23" s="22" t="s">
        <v>13</v>
      </c>
      <c r="I23" s="23" t="s">
        <v>620</v>
      </c>
    </row>
    <row r="24" spans="2:10" x14ac:dyDescent="0.2">
      <c r="B24" s="2">
        <v>44201</v>
      </c>
      <c r="C24" s="20">
        <v>5308</v>
      </c>
      <c r="D24" s="20" t="s">
        <v>3309</v>
      </c>
      <c r="E24" s="3" t="s">
        <v>3400</v>
      </c>
      <c r="F24" s="54" t="s">
        <v>3410</v>
      </c>
      <c r="G24" s="20" t="s">
        <v>3412</v>
      </c>
      <c r="H24" s="20" t="s">
        <v>3411</v>
      </c>
      <c r="I24" s="4">
        <v>197.86</v>
      </c>
    </row>
    <row r="25" spans="2:10" x14ac:dyDescent="0.2">
      <c r="B25" s="2">
        <v>44228</v>
      </c>
      <c r="C25" s="20">
        <v>5308</v>
      </c>
      <c r="D25" s="20" t="s">
        <v>3309</v>
      </c>
      <c r="E25" s="3" t="s">
        <v>3399</v>
      </c>
      <c r="F25" s="54" t="s">
        <v>3407</v>
      </c>
      <c r="G25" s="20" t="s">
        <v>3408</v>
      </c>
      <c r="H25" s="20" t="s">
        <v>3409</v>
      </c>
      <c r="I25" s="4">
        <v>449.78</v>
      </c>
    </row>
    <row r="26" spans="2:10" x14ac:dyDescent="0.2">
      <c r="B26" s="2">
        <v>44251</v>
      </c>
      <c r="C26" s="20">
        <v>5308</v>
      </c>
      <c r="D26" s="20" t="s">
        <v>3309</v>
      </c>
      <c r="E26" s="3" t="s">
        <v>3398</v>
      </c>
      <c r="F26" s="54" t="s">
        <v>3405</v>
      </c>
      <c r="G26" s="20" t="s">
        <v>3404</v>
      </c>
      <c r="H26" s="20" t="s">
        <v>3406</v>
      </c>
      <c r="I26" s="4">
        <v>949.5</v>
      </c>
    </row>
    <row r="27" spans="2:10" x14ac:dyDescent="0.2">
      <c r="B27" s="2">
        <v>44251</v>
      </c>
      <c r="C27" s="20">
        <v>5308</v>
      </c>
      <c r="D27" s="20" t="s">
        <v>3309</v>
      </c>
      <c r="E27" s="3" t="s">
        <v>3399</v>
      </c>
      <c r="F27" s="54" t="s">
        <v>3403</v>
      </c>
      <c r="G27" s="20" t="s">
        <v>3401</v>
      </c>
      <c r="H27" s="20" t="s">
        <v>3402</v>
      </c>
      <c r="I27" s="4">
        <v>158.77000000000001</v>
      </c>
    </row>
    <row r="28" spans="2:10" ht="13.5" x14ac:dyDescent="0.25">
      <c r="C28" s="20"/>
      <c r="D28" s="20"/>
      <c r="J28" s="45"/>
    </row>
    <row r="29" spans="2:10" x14ac:dyDescent="0.2">
      <c r="H29" s="41" t="s">
        <v>628</v>
      </c>
      <c r="I29" s="39">
        <f>SUM(I24:I28)</f>
        <v>1755.9099999999999</v>
      </c>
    </row>
    <row r="30" spans="2:10" x14ac:dyDescent="0.2">
      <c r="H30" s="41"/>
      <c r="I30" s="149"/>
    </row>
    <row r="31" spans="2:10" x14ac:dyDescent="0.2">
      <c r="H31" s="41"/>
      <c r="I31" s="149"/>
    </row>
    <row r="32" spans="2:10" ht="14.25" x14ac:dyDescent="0.2">
      <c r="B32" s="49"/>
      <c r="C32" s="10"/>
      <c r="D32" s="60"/>
      <c r="E32" s="11"/>
      <c r="F32" s="56"/>
      <c r="G32" s="31"/>
      <c r="H32" s="31"/>
      <c r="I32" s="24"/>
    </row>
    <row r="33" spans="2:14" s="61" customFormat="1" ht="30.75" customHeight="1" x14ac:dyDescent="0.25">
      <c r="B33" s="273" t="s">
        <v>3225</v>
      </c>
      <c r="C33" s="273"/>
      <c r="D33" s="273"/>
      <c r="E33" s="273"/>
      <c r="F33" s="273"/>
      <c r="G33" s="273"/>
      <c r="H33" s="273"/>
      <c r="I33" s="273"/>
    </row>
    <row r="34" spans="2:14" x14ac:dyDescent="0.2">
      <c r="C34" s="20"/>
      <c r="D34" s="3"/>
    </row>
    <row r="35" spans="2:14" x14ac:dyDescent="0.2">
      <c r="B35" s="21" t="s">
        <v>9</v>
      </c>
      <c r="C35" s="21" t="s">
        <v>618</v>
      </c>
      <c r="D35" s="21" t="s">
        <v>619</v>
      </c>
      <c r="E35" s="22" t="s">
        <v>10</v>
      </c>
      <c r="F35" s="55" t="s">
        <v>11</v>
      </c>
      <c r="G35" s="22" t="s">
        <v>12</v>
      </c>
      <c r="H35" s="22" t="s">
        <v>13</v>
      </c>
      <c r="I35" s="23" t="s">
        <v>620</v>
      </c>
    </row>
    <row r="36" spans="2:14" x14ac:dyDescent="0.2">
      <c r="B36" s="2">
        <v>44228</v>
      </c>
      <c r="C36" s="20">
        <v>5307</v>
      </c>
      <c r="D36" s="20" t="s">
        <v>468</v>
      </c>
      <c r="E36" s="3" t="s">
        <v>3343</v>
      </c>
      <c r="F36" s="54" t="s">
        <v>458</v>
      </c>
      <c r="G36" s="20" t="s">
        <v>3341</v>
      </c>
      <c r="H36" s="20" t="s">
        <v>3342</v>
      </c>
      <c r="I36" s="4">
        <v>100</v>
      </c>
    </row>
    <row r="37" spans="2:14" x14ac:dyDescent="0.2">
      <c r="B37" s="2">
        <v>44259</v>
      </c>
      <c r="C37" s="20">
        <v>5501</v>
      </c>
      <c r="D37" s="20" t="s">
        <v>592</v>
      </c>
      <c r="E37" s="3" t="s">
        <v>528</v>
      </c>
      <c r="F37" s="54" t="s">
        <v>3391</v>
      </c>
      <c r="G37" s="20" t="s">
        <v>3392</v>
      </c>
      <c r="H37" s="20" t="s">
        <v>3393</v>
      </c>
      <c r="I37" s="4">
        <v>1500</v>
      </c>
    </row>
    <row r="38" spans="2:14" x14ac:dyDescent="0.2">
      <c r="B38" s="2">
        <v>44265</v>
      </c>
      <c r="C38" s="20">
        <v>5308</v>
      </c>
      <c r="D38" s="20" t="s">
        <v>592</v>
      </c>
      <c r="E38" s="3" t="s">
        <v>3396</v>
      </c>
      <c r="F38" s="54" t="s">
        <v>3397</v>
      </c>
      <c r="G38" s="20" t="s">
        <v>3394</v>
      </c>
      <c r="H38" s="20" t="s">
        <v>3395</v>
      </c>
      <c r="I38" s="4">
        <v>300</v>
      </c>
    </row>
    <row r="39" spans="2:14" x14ac:dyDescent="0.2">
      <c r="B39" s="2">
        <v>44267</v>
      </c>
      <c r="C39" s="20">
        <v>5308</v>
      </c>
      <c r="D39" s="20" t="s">
        <v>592</v>
      </c>
      <c r="E39" s="3" t="s">
        <v>116</v>
      </c>
      <c r="F39" s="54" t="s">
        <v>3397</v>
      </c>
      <c r="G39" s="20" t="s">
        <v>3418</v>
      </c>
      <c r="H39" s="20" t="s">
        <v>3419</v>
      </c>
      <c r="I39" s="4">
        <v>300</v>
      </c>
    </row>
    <row r="40" spans="2:14" ht="13.5" x14ac:dyDescent="0.25">
      <c r="C40" s="20"/>
      <c r="D40" s="20"/>
      <c r="J40" s="45"/>
    </row>
    <row r="41" spans="2:14" x14ac:dyDescent="0.2">
      <c r="H41" s="41" t="s">
        <v>628</v>
      </c>
      <c r="I41" s="39">
        <f>SUM(I36:I40)</f>
        <v>2200</v>
      </c>
    </row>
    <row r="42" spans="2:14" x14ac:dyDescent="0.2">
      <c r="B42" s="21"/>
      <c r="C42" s="21"/>
      <c r="D42" s="21"/>
      <c r="E42" s="22"/>
      <c r="F42" s="55"/>
      <c r="G42" s="22"/>
      <c r="H42" s="22"/>
      <c r="I42" s="23"/>
    </row>
    <row r="43" spans="2:14" x14ac:dyDescent="0.2">
      <c r="B43" s="21"/>
      <c r="C43" s="21"/>
      <c r="D43" s="21"/>
      <c r="E43" s="22"/>
      <c r="F43" s="55"/>
      <c r="G43" s="22"/>
      <c r="H43" s="22"/>
      <c r="I43" s="23"/>
    </row>
    <row r="44" spans="2:14" ht="14.25" x14ac:dyDescent="0.2">
      <c r="B44" s="49"/>
      <c r="C44" s="10"/>
      <c r="D44" s="60"/>
      <c r="E44" s="11"/>
      <c r="F44" s="56"/>
      <c r="G44" s="31"/>
      <c r="H44" s="31"/>
      <c r="I44" s="24"/>
    </row>
    <row r="45" spans="2:14" s="61" customFormat="1" ht="30.75" customHeight="1" x14ac:dyDescent="0.25">
      <c r="B45" s="271" t="s">
        <v>3227</v>
      </c>
      <c r="C45" s="271"/>
      <c r="D45" s="271"/>
      <c r="E45" s="271"/>
      <c r="F45" s="271"/>
      <c r="G45" s="271"/>
      <c r="H45" s="271"/>
      <c r="I45" s="271"/>
    </row>
    <row r="46" spans="2:14" x14ac:dyDescent="0.2">
      <c r="C46" s="20"/>
      <c r="D46" s="3"/>
    </row>
    <row r="47" spans="2:14" x14ac:dyDescent="0.2">
      <c r="B47" s="21" t="s">
        <v>9</v>
      </c>
      <c r="C47" s="21" t="s">
        <v>618</v>
      </c>
      <c r="D47" s="21" t="s">
        <v>619</v>
      </c>
      <c r="E47" s="22" t="s">
        <v>10</v>
      </c>
      <c r="F47" s="55" t="s">
        <v>11</v>
      </c>
      <c r="G47" s="22" t="s">
        <v>12</v>
      </c>
      <c r="H47" s="22" t="s">
        <v>13</v>
      </c>
      <c r="I47" s="23" t="s">
        <v>620</v>
      </c>
    </row>
    <row r="48" spans="2:14" x14ac:dyDescent="0.2">
      <c r="B48" s="2">
        <v>44227</v>
      </c>
      <c r="C48" s="20">
        <v>5308</v>
      </c>
      <c r="D48" s="20" t="s">
        <v>3218</v>
      </c>
      <c r="E48" s="3" t="s">
        <v>3344</v>
      </c>
      <c r="F48" s="54" t="s">
        <v>3356</v>
      </c>
      <c r="G48" s="20" t="s">
        <v>3357</v>
      </c>
      <c r="H48" s="20" t="s">
        <v>3358</v>
      </c>
      <c r="I48" s="4">
        <v>1666.67</v>
      </c>
      <c r="N48" s="20"/>
    </row>
    <row r="49" spans="2:14" x14ac:dyDescent="0.2">
      <c r="B49" s="2">
        <v>44227</v>
      </c>
      <c r="C49" s="20">
        <v>5308</v>
      </c>
      <c r="D49" s="20" t="s">
        <v>3218</v>
      </c>
      <c r="E49" s="3" t="s">
        <v>3345</v>
      </c>
      <c r="F49" s="54" t="s">
        <v>3356</v>
      </c>
      <c r="G49" s="20" t="s">
        <v>3359</v>
      </c>
      <c r="H49" s="20" t="s">
        <v>3360</v>
      </c>
      <c r="I49" s="4">
        <v>1666.67</v>
      </c>
      <c r="N49" s="20"/>
    </row>
    <row r="50" spans="2:14" x14ac:dyDescent="0.2">
      <c r="B50" s="2">
        <v>44239</v>
      </c>
      <c r="C50" s="20">
        <v>5308</v>
      </c>
      <c r="D50" s="20" t="s">
        <v>3218</v>
      </c>
      <c r="E50" s="3" t="s">
        <v>3344</v>
      </c>
      <c r="F50" s="54" t="s">
        <v>3347</v>
      </c>
      <c r="G50" s="20" t="s">
        <v>3349</v>
      </c>
      <c r="H50" s="20" t="s">
        <v>3353</v>
      </c>
      <c r="I50" s="4">
        <v>1666.67</v>
      </c>
      <c r="N50" s="20"/>
    </row>
    <row r="51" spans="2:14" x14ac:dyDescent="0.2">
      <c r="B51" s="2">
        <v>44239</v>
      </c>
      <c r="C51" s="20">
        <v>5308</v>
      </c>
      <c r="D51" s="20" t="s">
        <v>3218</v>
      </c>
      <c r="E51" s="3" t="s">
        <v>3345</v>
      </c>
      <c r="F51" s="54" t="s">
        <v>3347</v>
      </c>
      <c r="G51" s="20" t="s">
        <v>3348</v>
      </c>
      <c r="H51" s="20" t="s">
        <v>3352</v>
      </c>
      <c r="I51" s="4">
        <v>1666.67</v>
      </c>
      <c r="N51" s="20"/>
    </row>
    <row r="52" spans="2:14" x14ac:dyDescent="0.2">
      <c r="B52" s="2">
        <v>44267</v>
      </c>
      <c r="C52" s="20">
        <v>5308</v>
      </c>
      <c r="D52" s="20" t="s">
        <v>3218</v>
      </c>
      <c r="E52" s="3" t="s">
        <v>3344</v>
      </c>
      <c r="F52" s="54" t="s">
        <v>3346</v>
      </c>
      <c r="G52" s="20" t="s">
        <v>3350</v>
      </c>
      <c r="H52" s="20" t="s">
        <v>3354</v>
      </c>
      <c r="I52" s="4">
        <v>1666.67</v>
      </c>
      <c r="N52" s="20"/>
    </row>
    <row r="53" spans="2:14" x14ac:dyDescent="0.2">
      <c r="B53" s="2">
        <v>44267</v>
      </c>
      <c r="C53" s="20">
        <v>5308</v>
      </c>
      <c r="D53" s="20" t="s">
        <v>3218</v>
      </c>
      <c r="E53" s="3" t="s">
        <v>3345</v>
      </c>
      <c r="F53" s="54" t="s">
        <v>3346</v>
      </c>
      <c r="G53" s="20" t="s">
        <v>3351</v>
      </c>
      <c r="H53" s="20" t="s">
        <v>3355</v>
      </c>
      <c r="I53" s="4">
        <v>1666.67</v>
      </c>
      <c r="N53" s="20"/>
    </row>
    <row r="54" spans="2:14" x14ac:dyDescent="0.2">
      <c r="B54" s="2">
        <v>44274</v>
      </c>
      <c r="C54" s="20">
        <v>5308</v>
      </c>
      <c r="D54" s="20" t="s">
        <v>3218</v>
      </c>
      <c r="E54" s="3" t="s">
        <v>3344</v>
      </c>
      <c r="F54" s="54" t="s">
        <v>3413</v>
      </c>
      <c r="G54" s="20" t="s">
        <v>3414</v>
      </c>
      <c r="H54" s="59" t="s">
        <v>3416</v>
      </c>
      <c r="I54" s="4">
        <v>1666.67</v>
      </c>
      <c r="J54" s="38"/>
      <c r="N54" s="20"/>
    </row>
    <row r="55" spans="2:14" x14ac:dyDescent="0.2">
      <c r="B55" s="2">
        <v>44274</v>
      </c>
      <c r="C55" s="20">
        <v>5308</v>
      </c>
      <c r="D55" s="20" t="s">
        <v>3218</v>
      </c>
      <c r="E55" s="3" t="s">
        <v>3345</v>
      </c>
      <c r="F55" s="54" t="s">
        <v>3413</v>
      </c>
      <c r="G55" s="20" t="s">
        <v>3415</v>
      </c>
      <c r="H55" s="20" t="s">
        <v>3417</v>
      </c>
      <c r="I55" s="4">
        <v>1666.67</v>
      </c>
      <c r="N55" s="20"/>
    </row>
    <row r="56" spans="2:14" x14ac:dyDescent="0.2">
      <c r="B56" s="2">
        <v>44201</v>
      </c>
      <c r="C56" s="20">
        <v>5308</v>
      </c>
      <c r="D56" s="20" t="s">
        <v>3178</v>
      </c>
      <c r="E56" s="3" t="s">
        <v>3209</v>
      </c>
      <c r="F56" s="54" t="s">
        <v>3364</v>
      </c>
      <c r="G56" s="20" t="s">
        <v>3389</v>
      </c>
      <c r="H56" s="20" t="s">
        <v>3390</v>
      </c>
      <c r="I56" s="4">
        <v>12444</v>
      </c>
      <c r="N56" s="20"/>
    </row>
    <row r="57" spans="2:14" x14ac:dyDescent="0.2">
      <c r="B57" s="2">
        <v>44201</v>
      </c>
      <c r="C57" s="20">
        <v>5308</v>
      </c>
      <c r="D57" s="20" t="s">
        <v>3178</v>
      </c>
      <c r="E57" s="3" t="s">
        <v>512</v>
      </c>
      <c r="F57" s="54" t="s">
        <v>3365</v>
      </c>
      <c r="G57" s="20" t="s">
        <v>3387</v>
      </c>
      <c r="H57" s="59" t="s">
        <v>3388</v>
      </c>
      <c r="I57" s="4">
        <v>436.51</v>
      </c>
      <c r="J57" s="37"/>
      <c r="N57" s="20"/>
    </row>
    <row r="58" spans="2:14" x14ac:dyDescent="0.2">
      <c r="B58" s="2">
        <v>44229</v>
      </c>
      <c r="C58" s="20">
        <v>5308</v>
      </c>
      <c r="D58" s="20" t="s">
        <v>3178</v>
      </c>
      <c r="E58" s="3" t="s">
        <v>3362</v>
      </c>
      <c r="F58" s="54" t="s">
        <v>3366</v>
      </c>
      <c r="G58" s="20" t="s">
        <v>3375</v>
      </c>
      <c r="H58" s="59" t="s">
        <v>3376</v>
      </c>
      <c r="I58" s="4">
        <v>7260.14</v>
      </c>
      <c r="J58" s="37"/>
      <c r="N58" s="20"/>
    </row>
    <row r="59" spans="2:14" x14ac:dyDescent="0.2">
      <c r="B59" s="2">
        <v>44231</v>
      </c>
      <c r="C59" s="20">
        <v>5308</v>
      </c>
      <c r="D59" s="20" t="s">
        <v>3178</v>
      </c>
      <c r="E59" s="3" t="s">
        <v>3363</v>
      </c>
      <c r="F59" s="54" t="s">
        <v>3367</v>
      </c>
      <c r="G59" s="20" t="s">
        <v>3374</v>
      </c>
      <c r="H59" s="59" t="s">
        <v>3373</v>
      </c>
      <c r="I59" s="4">
        <v>42650</v>
      </c>
      <c r="J59" s="37"/>
      <c r="N59" s="20"/>
    </row>
    <row r="60" spans="2:14" x14ac:dyDescent="0.2">
      <c r="B60" s="2">
        <v>44230</v>
      </c>
      <c r="C60" s="20">
        <v>5308</v>
      </c>
      <c r="D60" s="20" t="s">
        <v>3178</v>
      </c>
      <c r="E60" s="3" t="s">
        <v>3272</v>
      </c>
      <c r="F60" s="54" t="s">
        <v>3368</v>
      </c>
      <c r="G60" s="20" t="s">
        <v>3385</v>
      </c>
      <c r="H60" s="59" t="s">
        <v>3386</v>
      </c>
      <c r="I60" s="4">
        <v>30</v>
      </c>
      <c r="J60" s="37"/>
      <c r="N60" s="20"/>
    </row>
    <row r="61" spans="2:14" x14ac:dyDescent="0.2">
      <c r="B61" s="2">
        <v>44230</v>
      </c>
      <c r="C61" s="20">
        <v>5308</v>
      </c>
      <c r="D61" s="20" t="s">
        <v>3178</v>
      </c>
      <c r="E61" s="3" t="s">
        <v>3361</v>
      </c>
      <c r="F61" s="54" t="s">
        <v>3369</v>
      </c>
      <c r="G61" s="20" t="s">
        <v>3383</v>
      </c>
      <c r="H61" s="59" t="s">
        <v>3384</v>
      </c>
      <c r="I61" s="4">
        <v>796.12</v>
      </c>
      <c r="J61" s="37"/>
      <c r="N61" s="20"/>
    </row>
    <row r="62" spans="2:14" x14ac:dyDescent="0.2">
      <c r="B62" s="2">
        <v>44244</v>
      </c>
      <c r="C62" s="20">
        <v>5308</v>
      </c>
      <c r="D62" s="20" t="s">
        <v>3178</v>
      </c>
      <c r="E62" s="3" t="s">
        <v>3287</v>
      </c>
      <c r="F62" s="54" t="s">
        <v>3370</v>
      </c>
      <c r="G62" s="20" t="s">
        <v>3381</v>
      </c>
      <c r="H62" s="59" t="s">
        <v>3382</v>
      </c>
      <c r="I62" s="4">
        <v>1120</v>
      </c>
      <c r="J62" s="37"/>
      <c r="N62" s="20"/>
    </row>
    <row r="63" spans="2:14" x14ac:dyDescent="0.2">
      <c r="B63" s="2">
        <v>44257</v>
      </c>
      <c r="C63" s="20">
        <v>5308</v>
      </c>
      <c r="D63" s="20" t="s">
        <v>3178</v>
      </c>
      <c r="E63" s="3" t="s">
        <v>3361</v>
      </c>
      <c r="F63" s="54" t="s">
        <v>3371</v>
      </c>
      <c r="G63" s="20" t="s">
        <v>3379</v>
      </c>
      <c r="H63" s="59" t="s">
        <v>3380</v>
      </c>
      <c r="I63" s="4">
        <v>465</v>
      </c>
      <c r="J63" s="37"/>
      <c r="N63" s="20"/>
    </row>
    <row r="64" spans="2:14" x14ac:dyDescent="0.2">
      <c r="B64" s="2">
        <v>44259</v>
      </c>
      <c r="C64" s="20">
        <v>5308</v>
      </c>
      <c r="D64" s="20" t="s">
        <v>3178</v>
      </c>
      <c r="E64" s="3" t="s">
        <v>3361</v>
      </c>
      <c r="F64" s="54" t="s">
        <v>3372</v>
      </c>
      <c r="G64" s="20" t="s">
        <v>3378</v>
      </c>
      <c r="H64" s="59" t="s">
        <v>3377</v>
      </c>
      <c r="I64" s="4">
        <v>2315</v>
      </c>
      <c r="J64" s="37"/>
      <c r="N64" s="20"/>
    </row>
    <row r="65" spans="2:11" x14ac:dyDescent="0.2">
      <c r="B65" s="2">
        <v>44274</v>
      </c>
      <c r="C65" s="20">
        <v>5308</v>
      </c>
      <c r="D65" s="2" t="s">
        <v>3178</v>
      </c>
      <c r="E65" s="3" t="s">
        <v>3420</v>
      </c>
      <c r="F65" s="54" t="s">
        <v>3421</v>
      </c>
      <c r="G65" s="20" t="s">
        <v>3422</v>
      </c>
      <c r="H65" s="20" t="s">
        <v>3423</v>
      </c>
      <c r="I65" s="35">
        <v>568.75</v>
      </c>
    </row>
    <row r="66" spans="2:11" x14ac:dyDescent="0.2">
      <c r="C66" s="20"/>
      <c r="I66" s="35"/>
    </row>
    <row r="67" spans="2:11" x14ac:dyDescent="0.2">
      <c r="H67" s="41" t="s">
        <v>628</v>
      </c>
      <c r="I67" s="39">
        <f>SUM(I48:I65)</f>
        <v>81418.880000000005</v>
      </c>
      <c r="J67" s="46"/>
      <c r="K67" s="36"/>
    </row>
    <row r="68" spans="2:11" x14ac:dyDescent="0.2">
      <c r="B68" s="50"/>
      <c r="C68" s="50"/>
      <c r="D68" s="50"/>
      <c r="E68" s="52"/>
      <c r="F68" s="57"/>
      <c r="G68" s="51"/>
      <c r="H68" s="51"/>
      <c r="I68" s="35"/>
    </row>
    <row r="70" spans="2:11" ht="21.75" customHeight="1" x14ac:dyDescent="0.2">
      <c r="H70" s="72" t="s">
        <v>3244</v>
      </c>
      <c r="I70" s="73">
        <f>I18+I41+I29+I67</f>
        <v>103729.71</v>
      </c>
    </row>
  </sheetData>
  <autoFilter ref="B6:K67" xr:uid="{00000000-0009-0000-0000-000007000000}"/>
  <mergeCells count="3">
    <mergeCell ref="B7:I7"/>
    <mergeCell ref="B45:I45"/>
    <mergeCell ref="B33:I33"/>
  </mergeCells>
  <pageMargins left="0.45" right="0.2" top="0.5" bottom="0.75" header="0.3" footer="0.3"/>
  <headerFooter>
    <oddFooter>&amp;R&amp;"Times New Roman,Italic" COVID-19 HEERF Institutional Portion - Quarterly Expenditure Report 12/31/2020 -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N69"/>
  <sheetViews>
    <sheetView workbookViewId="0">
      <pane xSplit="1" ySplit="5" topLeftCell="B28" activePane="bottomRight" state="frozen"/>
      <selection pane="topRight" activeCell="E1" sqref="E1"/>
      <selection pane="bottomLeft" activeCell="A6" sqref="A6"/>
      <selection pane="bottomRight" activeCell="I33" sqref="B33:I33"/>
    </sheetView>
  </sheetViews>
  <sheetFormatPr defaultColWidth="8.85546875" defaultRowHeight="12.75" x14ac:dyDescent="0.2"/>
  <cols>
    <col min="1" max="1" width="4.42578125" style="3" customWidth="1"/>
    <col min="2" max="2" width="9.7109375" style="2" bestFit="1" customWidth="1"/>
    <col min="3" max="3" width="9.7109375" style="2" customWidth="1"/>
    <col min="4" max="4" width="19.28515625" style="2" bestFit="1" customWidth="1"/>
    <col min="5" max="5" width="24.7109375" style="3" bestFit="1" customWidth="1"/>
    <col min="6" max="6" width="30.85546875" style="54" customWidth="1"/>
    <col min="7" max="7" width="18.42578125" style="20" bestFit="1" customWidth="1"/>
    <col min="8" max="8" width="24.42578125" style="20" bestFit="1" customWidth="1"/>
    <col min="9" max="9" width="16.85546875" style="4" customWidth="1"/>
    <col min="10" max="10" width="38.42578125" style="3" bestFit="1" customWidth="1"/>
    <col min="11" max="11" width="10.42578125" style="3" bestFit="1" customWidth="1"/>
    <col min="12" max="16384" width="8.85546875" style="3"/>
  </cols>
  <sheetData>
    <row r="1" spans="1:9" s="18" customFormat="1" ht="15.75" x14ac:dyDescent="0.25">
      <c r="A1" s="16" t="s">
        <v>625</v>
      </c>
      <c r="B1" s="17"/>
      <c r="C1" s="17"/>
      <c r="D1" s="17"/>
      <c r="F1" s="53"/>
      <c r="G1" s="58"/>
      <c r="H1" s="58"/>
      <c r="I1" s="19"/>
    </row>
    <row r="2" spans="1:9" s="18" customFormat="1" ht="15.75" x14ac:dyDescent="0.25">
      <c r="A2" s="42" t="s">
        <v>617</v>
      </c>
      <c r="B2" s="17"/>
      <c r="C2" s="17"/>
      <c r="D2" s="17"/>
      <c r="F2" s="53"/>
      <c r="G2" s="58"/>
      <c r="H2" s="58"/>
      <c r="I2" s="19"/>
    </row>
    <row r="3" spans="1:9" s="18" customFormat="1" ht="15.75" x14ac:dyDescent="0.25">
      <c r="A3" s="42" t="s">
        <v>616</v>
      </c>
      <c r="B3" s="17"/>
      <c r="C3" s="17"/>
      <c r="D3" s="17"/>
      <c r="F3" s="53"/>
      <c r="G3" s="58"/>
      <c r="H3" s="58"/>
      <c r="I3" s="19"/>
    </row>
    <row r="4" spans="1:9" s="18" customFormat="1" ht="15.75" x14ac:dyDescent="0.25">
      <c r="A4" s="43" t="s">
        <v>3426</v>
      </c>
      <c r="B4" s="17"/>
      <c r="C4" s="17"/>
      <c r="D4" s="17"/>
      <c r="F4" s="53"/>
      <c r="G4" s="58"/>
      <c r="H4" s="58"/>
      <c r="I4" s="19"/>
    </row>
    <row r="5" spans="1:9" s="18" customFormat="1" ht="15.75" x14ac:dyDescent="0.25">
      <c r="A5" s="48" t="s">
        <v>3425</v>
      </c>
      <c r="B5" s="17"/>
      <c r="C5" s="17"/>
      <c r="D5" s="17"/>
      <c r="F5" s="53"/>
      <c r="G5" s="58"/>
      <c r="H5" s="58"/>
      <c r="I5" s="19"/>
    </row>
    <row r="6" spans="1:9" x14ac:dyDescent="0.2">
      <c r="B6" s="50"/>
      <c r="C6" s="50"/>
      <c r="D6" s="50"/>
      <c r="E6" s="52"/>
      <c r="F6" s="57"/>
      <c r="G6" s="51"/>
      <c r="H6" s="51"/>
      <c r="I6" s="35"/>
    </row>
    <row r="7" spans="1:9" s="61" customFormat="1" ht="33.75" customHeight="1" x14ac:dyDescent="0.25">
      <c r="B7" s="274" t="s">
        <v>3427</v>
      </c>
      <c r="C7" s="274"/>
      <c r="D7" s="274"/>
      <c r="E7" s="274"/>
      <c r="F7" s="274"/>
      <c r="G7" s="274"/>
      <c r="H7" s="274"/>
      <c r="I7" s="274"/>
    </row>
    <row r="8" spans="1:9" x14ac:dyDescent="0.2">
      <c r="B8" s="21"/>
      <c r="C8" s="21"/>
      <c r="D8" s="21"/>
      <c r="E8" s="22"/>
      <c r="F8" s="55"/>
      <c r="G8" s="22"/>
      <c r="H8" s="22"/>
      <c r="I8" s="23"/>
    </row>
    <row r="9" spans="1:9" x14ac:dyDescent="0.2">
      <c r="B9" s="145"/>
      <c r="C9" s="145"/>
      <c r="D9" s="145"/>
      <c r="E9" s="146"/>
      <c r="F9" s="147"/>
      <c r="G9" s="146"/>
      <c r="H9" s="146"/>
      <c r="I9" s="148"/>
    </row>
    <row r="10" spans="1:9" s="61" customFormat="1" ht="30.75" customHeight="1" x14ac:dyDescent="0.25">
      <c r="B10" s="144" t="s">
        <v>3238</v>
      </c>
      <c r="C10" s="68"/>
      <c r="D10" s="68"/>
      <c r="E10" s="68"/>
      <c r="F10" s="68"/>
      <c r="G10" s="69"/>
      <c r="H10" s="70"/>
      <c r="I10" s="71"/>
    </row>
    <row r="12" spans="1:9" x14ac:dyDescent="0.2">
      <c r="B12" s="21" t="s">
        <v>9</v>
      </c>
      <c r="C12" s="21" t="s">
        <v>618</v>
      </c>
      <c r="D12" s="21" t="s">
        <v>619</v>
      </c>
      <c r="E12" s="22" t="s">
        <v>10</v>
      </c>
      <c r="F12" s="55" t="s">
        <v>11</v>
      </c>
      <c r="G12" s="22" t="s">
        <v>12</v>
      </c>
      <c r="H12" s="22" t="s">
        <v>13</v>
      </c>
      <c r="I12" s="23" t="s">
        <v>620</v>
      </c>
    </row>
    <row r="13" spans="1:9" x14ac:dyDescent="0.2">
      <c r="B13" s="2">
        <v>44300</v>
      </c>
      <c r="C13" s="153" t="s">
        <v>3473</v>
      </c>
      <c r="D13" s="20" t="s">
        <v>3178</v>
      </c>
      <c r="E13" s="20" t="s">
        <v>79</v>
      </c>
      <c r="F13" s="54" t="s">
        <v>469</v>
      </c>
      <c r="G13" s="20" t="s">
        <v>3437</v>
      </c>
      <c r="H13" s="20" t="s">
        <v>3438</v>
      </c>
      <c r="I13" s="4">
        <v>1723.69</v>
      </c>
    </row>
    <row r="14" spans="1:9" x14ac:dyDescent="0.2">
      <c r="B14" s="2">
        <v>44300</v>
      </c>
      <c r="C14" s="153" t="s">
        <v>3473</v>
      </c>
      <c r="D14" s="20" t="s">
        <v>3178</v>
      </c>
      <c r="E14" s="20" t="s">
        <v>79</v>
      </c>
      <c r="F14" s="54" t="s">
        <v>469</v>
      </c>
      <c r="G14" s="20" t="s">
        <v>3439</v>
      </c>
      <c r="H14" s="20" t="s">
        <v>3438</v>
      </c>
      <c r="I14" s="4">
        <v>935.15</v>
      </c>
    </row>
    <row r="15" spans="1:9" x14ac:dyDescent="0.2">
      <c r="B15" s="2">
        <v>44300</v>
      </c>
      <c r="C15" s="153" t="s">
        <v>3473</v>
      </c>
      <c r="D15" s="20" t="s">
        <v>3178</v>
      </c>
      <c r="E15" s="20" t="s">
        <v>79</v>
      </c>
      <c r="F15" s="54" t="s">
        <v>469</v>
      </c>
      <c r="G15" s="20" t="s">
        <v>3440</v>
      </c>
      <c r="H15" s="20" t="s">
        <v>3441</v>
      </c>
      <c r="I15" s="4">
        <v>189</v>
      </c>
    </row>
    <row r="16" spans="1:9" x14ac:dyDescent="0.2">
      <c r="B16" s="2">
        <v>44300</v>
      </c>
      <c r="C16" s="153" t="s">
        <v>3473</v>
      </c>
      <c r="D16" s="20" t="s">
        <v>3178</v>
      </c>
      <c r="E16" s="20" t="s">
        <v>79</v>
      </c>
      <c r="F16" s="54" t="s">
        <v>469</v>
      </c>
      <c r="G16" s="20" t="s">
        <v>3442</v>
      </c>
      <c r="H16" s="20" t="s">
        <v>3441</v>
      </c>
      <c r="I16" s="4">
        <v>189</v>
      </c>
    </row>
    <row r="17" spans="2:10" x14ac:dyDescent="0.2">
      <c r="C17" s="20"/>
      <c r="D17" s="20"/>
    </row>
    <row r="18" spans="2:10" x14ac:dyDescent="0.2">
      <c r="H18" s="41" t="s">
        <v>628</v>
      </c>
      <c r="I18" s="39">
        <f>SUM(I13:I17)</f>
        <v>3036.84</v>
      </c>
    </row>
    <row r="19" spans="2:10" x14ac:dyDescent="0.2">
      <c r="B19" s="21"/>
      <c r="C19" s="21"/>
      <c r="D19" s="21"/>
      <c r="E19" s="22"/>
      <c r="F19" s="55"/>
      <c r="G19" s="22"/>
      <c r="H19" s="22"/>
      <c r="I19" s="23"/>
    </row>
    <row r="20" spans="2:10" x14ac:dyDescent="0.2">
      <c r="B20" s="145"/>
      <c r="C20" s="145"/>
      <c r="D20" s="145"/>
      <c r="E20" s="146"/>
      <c r="F20" s="147"/>
      <c r="G20" s="146"/>
      <c r="H20" s="146"/>
      <c r="I20" s="148"/>
    </row>
    <row r="21" spans="2:10" s="61" customFormat="1" ht="30.75" customHeight="1" x14ac:dyDescent="0.25">
      <c r="B21" s="144" t="s">
        <v>3224</v>
      </c>
      <c r="C21" s="68"/>
      <c r="D21" s="68"/>
      <c r="E21" s="68"/>
      <c r="F21" s="68"/>
      <c r="G21" s="69"/>
      <c r="H21" s="70"/>
      <c r="I21" s="71"/>
    </row>
    <row r="22" spans="2:10" x14ac:dyDescent="0.2">
      <c r="C22" s="20"/>
      <c r="D22" s="3"/>
    </row>
    <row r="23" spans="2:10" x14ac:dyDescent="0.2">
      <c r="B23" s="21" t="s">
        <v>9</v>
      </c>
      <c r="C23" s="21" t="s">
        <v>618</v>
      </c>
      <c r="D23" s="21" t="s">
        <v>619</v>
      </c>
      <c r="E23" s="22" t="s">
        <v>10</v>
      </c>
      <c r="F23" s="55" t="s">
        <v>11</v>
      </c>
      <c r="G23" s="22" t="s">
        <v>12</v>
      </c>
      <c r="H23" s="22" t="s">
        <v>13</v>
      </c>
      <c r="I23" s="23" t="s">
        <v>620</v>
      </c>
    </row>
    <row r="24" spans="2:10" ht="25.5" x14ac:dyDescent="0.2">
      <c r="B24" s="2">
        <v>44327</v>
      </c>
      <c r="C24" s="153" t="s">
        <v>3473</v>
      </c>
      <c r="D24" s="20"/>
      <c r="E24" s="3" t="s">
        <v>79</v>
      </c>
      <c r="F24" s="54" t="s">
        <v>3449</v>
      </c>
      <c r="G24" s="20" t="s">
        <v>3447</v>
      </c>
      <c r="H24" s="20" t="s">
        <v>3448</v>
      </c>
      <c r="I24" s="4">
        <v>7695</v>
      </c>
    </row>
    <row r="25" spans="2:10" ht="13.5" x14ac:dyDescent="0.25">
      <c r="C25" s="20"/>
      <c r="D25" s="20"/>
      <c r="J25" s="45"/>
    </row>
    <row r="26" spans="2:10" x14ac:dyDescent="0.2">
      <c r="H26" s="41" t="s">
        <v>628</v>
      </c>
      <c r="I26" s="39">
        <f>SUM(I24:I25)</f>
        <v>7695</v>
      </c>
    </row>
    <row r="27" spans="2:10" x14ac:dyDescent="0.2">
      <c r="H27" s="41"/>
      <c r="I27" s="149"/>
    </row>
    <row r="28" spans="2:10" x14ac:dyDescent="0.2">
      <c r="H28" s="41"/>
      <c r="I28" s="149"/>
    </row>
    <row r="29" spans="2:10" ht="14.25" x14ac:dyDescent="0.2">
      <c r="B29" s="49"/>
      <c r="C29" s="10"/>
      <c r="D29" s="60"/>
      <c r="E29" s="11"/>
      <c r="F29" s="56"/>
      <c r="G29" s="31"/>
      <c r="H29" s="31"/>
      <c r="I29" s="24"/>
    </row>
    <row r="30" spans="2:10" s="61" customFormat="1" ht="30.75" customHeight="1" x14ac:dyDescent="0.25">
      <c r="B30" s="271" t="s">
        <v>3227</v>
      </c>
      <c r="C30" s="271"/>
      <c r="D30" s="271"/>
      <c r="E30" s="271"/>
      <c r="F30" s="271"/>
      <c r="G30" s="271"/>
      <c r="H30" s="271"/>
      <c r="I30" s="271"/>
    </row>
    <row r="31" spans="2:10" x14ac:dyDescent="0.2">
      <c r="C31" s="20"/>
      <c r="D31" s="3"/>
    </row>
    <row r="32" spans="2:10" x14ac:dyDescent="0.2">
      <c r="B32" s="21" t="s">
        <v>9</v>
      </c>
      <c r="C32" s="21" t="s">
        <v>618</v>
      </c>
      <c r="D32" s="21" t="s">
        <v>619</v>
      </c>
      <c r="E32" s="22" t="s">
        <v>10</v>
      </c>
      <c r="F32" s="55" t="s">
        <v>11</v>
      </c>
      <c r="G32" s="22" t="s">
        <v>12</v>
      </c>
      <c r="H32" s="22" t="s">
        <v>13</v>
      </c>
      <c r="I32" s="23" t="s">
        <v>620</v>
      </c>
    </row>
    <row r="33" spans="2:14" x14ac:dyDescent="0.2">
      <c r="B33" s="278">
        <v>44351</v>
      </c>
      <c r="C33" s="279" t="s">
        <v>3473</v>
      </c>
      <c r="D33" s="279" t="s">
        <v>3218</v>
      </c>
      <c r="E33" s="277" t="s">
        <v>3361</v>
      </c>
      <c r="F33" s="283" t="s">
        <v>3466</v>
      </c>
      <c r="G33" s="279" t="s">
        <v>3467</v>
      </c>
      <c r="H33" s="279" t="s">
        <v>3468</v>
      </c>
      <c r="I33" s="281">
        <v>694.2</v>
      </c>
      <c r="N33" s="20"/>
    </row>
    <row r="34" spans="2:14" x14ac:dyDescent="0.2">
      <c r="B34" s="2">
        <v>44293</v>
      </c>
      <c r="C34" s="20" t="s">
        <v>3473</v>
      </c>
      <c r="D34" s="20" t="s">
        <v>3178</v>
      </c>
      <c r="E34" s="3" t="s">
        <v>516</v>
      </c>
      <c r="F34" s="54" t="s">
        <v>3434</v>
      </c>
      <c r="G34" s="20" t="s">
        <v>3435</v>
      </c>
      <c r="H34" s="20" t="s">
        <v>3436</v>
      </c>
      <c r="I34" s="4">
        <v>11317.25</v>
      </c>
      <c r="N34" s="20"/>
    </row>
    <row r="35" spans="2:14" x14ac:dyDescent="0.2">
      <c r="B35" s="157">
        <v>44301</v>
      </c>
      <c r="C35" s="153" t="s">
        <v>3472</v>
      </c>
      <c r="D35" s="153" t="s">
        <v>3119</v>
      </c>
      <c r="E35" s="156" t="s">
        <v>3270</v>
      </c>
      <c r="F35" s="158" t="s">
        <v>3491</v>
      </c>
      <c r="G35" s="154" t="s">
        <v>3492</v>
      </c>
      <c r="H35" s="153" t="s">
        <v>3493</v>
      </c>
      <c r="I35" s="155">
        <v>15259.94</v>
      </c>
      <c r="J35" s="156"/>
    </row>
    <row r="36" spans="2:14" x14ac:dyDescent="0.2">
      <c r="B36" s="2">
        <v>44292</v>
      </c>
      <c r="C36" s="20" t="s">
        <v>3472</v>
      </c>
      <c r="D36" s="20" t="s">
        <v>3185</v>
      </c>
      <c r="E36" s="3" t="s">
        <v>3179</v>
      </c>
      <c r="F36" s="54" t="s">
        <v>3478</v>
      </c>
      <c r="G36" s="20" t="s">
        <v>3479</v>
      </c>
      <c r="H36" s="20" t="s">
        <v>3480</v>
      </c>
      <c r="I36" s="4">
        <v>7038.99</v>
      </c>
      <c r="J36" s="37"/>
      <c r="N36" s="20"/>
    </row>
    <row r="37" spans="2:14" x14ac:dyDescent="0.2">
      <c r="B37" s="2">
        <v>44293</v>
      </c>
      <c r="C37" s="20" t="s">
        <v>3473</v>
      </c>
      <c r="D37" s="20" t="s">
        <v>3218</v>
      </c>
      <c r="E37" s="3" t="s">
        <v>3344</v>
      </c>
      <c r="F37" s="54" t="s">
        <v>3428</v>
      </c>
      <c r="G37" s="20" t="s">
        <v>3430</v>
      </c>
      <c r="H37" s="20" t="s">
        <v>3431</v>
      </c>
      <c r="I37" s="4">
        <v>1666.67</v>
      </c>
      <c r="N37" s="20"/>
    </row>
    <row r="38" spans="2:14" x14ac:dyDescent="0.2">
      <c r="B38" s="2">
        <v>44322</v>
      </c>
      <c r="C38" s="20" t="s">
        <v>3473</v>
      </c>
      <c r="D38" s="20" t="s">
        <v>3218</v>
      </c>
      <c r="E38" s="3" t="s">
        <v>3344</v>
      </c>
      <c r="F38" s="54" t="s">
        <v>3428</v>
      </c>
      <c r="G38" s="20" t="s">
        <v>3456</v>
      </c>
      <c r="H38" s="20" t="s">
        <v>3457</v>
      </c>
      <c r="I38" s="4">
        <v>1666.67</v>
      </c>
      <c r="N38" s="20"/>
    </row>
    <row r="39" spans="2:14" x14ac:dyDescent="0.2">
      <c r="B39" s="2">
        <v>44337</v>
      </c>
      <c r="C39" s="20" t="s">
        <v>3473</v>
      </c>
      <c r="D39" s="20" t="s">
        <v>3218</v>
      </c>
      <c r="E39" s="3" t="s">
        <v>3344</v>
      </c>
      <c r="F39" s="54" t="s">
        <v>3428</v>
      </c>
      <c r="G39" s="20" t="s">
        <v>3460</v>
      </c>
      <c r="H39" s="20" t="s">
        <v>3461</v>
      </c>
      <c r="I39" s="4">
        <v>1666.67</v>
      </c>
      <c r="N39" s="20"/>
    </row>
    <row r="40" spans="2:14" x14ac:dyDescent="0.2">
      <c r="B40" s="2">
        <v>44351</v>
      </c>
      <c r="C40" s="20" t="s">
        <v>3473</v>
      </c>
      <c r="D40" s="20" t="s">
        <v>3218</v>
      </c>
      <c r="E40" s="3" t="s">
        <v>3344</v>
      </c>
      <c r="F40" s="54" t="s">
        <v>3428</v>
      </c>
      <c r="G40" s="20" t="s">
        <v>3464</v>
      </c>
      <c r="I40" s="4">
        <v>1666.67</v>
      </c>
      <c r="N40" s="20"/>
    </row>
    <row r="41" spans="2:14" x14ac:dyDescent="0.2">
      <c r="B41" s="2">
        <v>44362</v>
      </c>
      <c r="C41" s="20" t="s">
        <v>3473</v>
      </c>
      <c r="D41" s="20" t="s">
        <v>3218</v>
      </c>
      <c r="E41" s="3" t="s">
        <v>3344</v>
      </c>
      <c r="F41" s="54" t="s">
        <v>3428</v>
      </c>
      <c r="G41" s="154" t="s">
        <v>3487</v>
      </c>
      <c r="H41" s="153" t="s">
        <v>3489</v>
      </c>
      <c r="I41" s="4">
        <v>1666.67</v>
      </c>
      <c r="J41" s="37"/>
      <c r="N41" s="20"/>
    </row>
    <row r="42" spans="2:14" x14ac:dyDescent="0.2">
      <c r="B42" s="157">
        <v>44309</v>
      </c>
      <c r="C42" s="153" t="s">
        <v>3473</v>
      </c>
      <c r="D42" s="153" t="s">
        <v>3218</v>
      </c>
      <c r="E42" s="156" t="s">
        <v>3344</v>
      </c>
      <c r="F42" s="156" t="s">
        <v>3428</v>
      </c>
      <c r="G42" s="154" t="s">
        <v>3497</v>
      </c>
      <c r="H42" s="153" t="s">
        <v>3499</v>
      </c>
      <c r="I42" s="155">
        <v>1666.67</v>
      </c>
      <c r="J42" s="156"/>
    </row>
    <row r="43" spans="2:14" x14ac:dyDescent="0.2">
      <c r="B43" s="157">
        <v>44257</v>
      </c>
      <c r="C43" s="153" t="s">
        <v>3473</v>
      </c>
      <c r="D43" s="153" t="s">
        <v>592</v>
      </c>
      <c r="E43" s="156" t="s">
        <v>3494</v>
      </c>
      <c r="F43" s="156" t="s">
        <v>3495</v>
      </c>
      <c r="G43" s="154" t="s">
        <v>3496</v>
      </c>
      <c r="H43" s="153"/>
      <c r="I43" s="155">
        <v>-51.13</v>
      </c>
      <c r="J43" s="156"/>
    </row>
    <row r="44" spans="2:14" x14ac:dyDescent="0.2">
      <c r="B44" s="2">
        <v>44317</v>
      </c>
      <c r="C44" s="20" t="s">
        <v>3473</v>
      </c>
      <c r="D44" s="20" t="s">
        <v>3178</v>
      </c>
      <c r="E44" s="3" t="s">
        <v>3443</v>
      </c>
      <c r="F44" s="54" t="s">
        <v>3444</v>
      </c>
      <c r="G44" s="20" t="s">
        <v>3445</v>
      </c>
      <c r="H44" s="20" t="s">
        <v>3446</v>
      </c>
      <c r="I44" s="4">
        <v>8686.74</v>
      </c>
      <c r="N44" s="20"/>
    </row>
    <row r="45" spans="2:14" x14ac:dyDescent="0.2">
      <c r="B45" s="2">
        <v>44309</v>
      </c>
      <c r="C45" s="20" t="s">
        <v>3472</v>
      </c>
      <c r="D45" s="20" t="s">
        <v>198</v>
      </c>
      <c r="E45" s="3" t="s">
        <v>3469</v>
      </c>
      <c r="F45" s="54" t="s">
        <v>3470</v>
      </c>
      <c r="G45" s="20" t="s">
        <v>3471</v>
      </c>
      <c r="I45" s="4">
        <v>310555</v>
      </c>
      <c r="N45" s="20"/>
    </row>
    <row r="46" spans="2:14" x14ac:dyDescent="0.2">
      <c r="B46" s="2">
        <v>44362</v>
      </c>
      <c r="C46" s="20" t="s">
        <v>3472</v>
      </c>
      <c r="D46" s="20" t="s">
        <v>198</v>
      </c>
      <c r="E46" s="3" t="s">
        <v>3469</v>
      </c>
      <c r="F46" s="54" t="s">
        <v>3481</v>
      </c>
      <c r="G46" s="150" t="s">
        <v>3481</v>
      </c>
      <c r="H46" s="59"/>
      <c r="I46" s="4">
        <v>25309</v>
      </c>
      <c r="J46" s="37"/>
      <c r="N46" s="20"/>
    </row>
    <row r="47" spans="2:14" x14ac:dyDescent="0.2">
      <c r="B47" s="2">
        <v>44362</v>
      </c>
      <c r="C47" s="20" t="s">
        <v>3472</v>
      </c>
      <c r="D47" s="20" t="s">
        <v>198</v>
      </c>
      <c r="E47" s="3" t="s">
        <v>3469</v>
      </c>
      <c r="F47" s="54" t="s">
        <v>3482</v>
      </c>
      <c r="G47" s="150" t="s">
        <v>3482</v>
      </c>
      <c r="H47" s="59"/>
      <c r="I47" s="4">
        <v>7083</v>
      </c>
      <c r="J47" s="37"/>
      <c r="N47" s="20"/>
    </row>
    <row r="48" spans="2:14" x14ac:dyDescent="0.2">
      <c r="B48" s="2">
        <v>44362</v>
      </c>
      <c r="C48" s="20" t="s">
        <v>3472</v>
      </c>
      <c r="D48" s="20" t="s">
        <v>198</v>
      </c>
      <c r="E48" s="3" t="s">
        <v>3469</v>
      </c>
      <c r="F48" s="54" t="s">
        <v>3483</v>
      </c>
      <c r="G48" s="150" t="s">
        <v>3483</v>
      </c>
      <c r="H48" s="59"/>
      <c r="I48" s="4">
        <v>1439</v>
      </c>
      <c r="J48" s="37"/>
      <c r="N48" s="20"/>
    </row>
    <row r="49" spans="2:14" x14ac:dyDescent="0.2">
      <c r="B49" s="2">
        <v>44362</v>
      </c>
      <c r="C49" s="20" t="s">
        <v>3472</v>
      </c>
      <c r="D49" s="20" t="s">
        <v>198</v>
      </c>
      <c r="E49" s="3" t="s">
        <v>3469</v>
      </c>
      <c r="F49" s="54" t="s">
        <v>3484</v>
      </c>
      <c r="G49" s="150" t="s">
        <v>3484</v>
      </c>
      <c r="H49" s="59"/>
      <c r="I49" s="4">
        <v>7083</v>
      </c>
      <c r="J49" s="37"/>
      <c r="N49" s="20"/>
    </row>
    <row r="50" spans="2:14" x14ac:dyDescent="0.2">
      <c r="B50" s="2">
        <v>44362</v>
      </c>
      <c r="C50" s="20" t="s">
        <v>3472</v>
      </c>
      <c r="D50" s="20" t="s">
        <v>198</v>
      </c>
      <c r="E50" s="3" t="s">
        <v>3469</v>
      </c>
      <c r="F50" s="54" t="s">
        <v>3485</v>
      </c>
      <c r="G50" s="150" t="s">
        <v>3485</v>
      </c>
      <c r="I50" s="35">
        <v>9750</v>
      </c>
    </row>
    <row r="51" spans="2:14" x14ac:dyDescent="0.2">
      <c r="B51" s="2">
        <v>44362</v>
      </c>
      <c r="C51" s="20" t="s">
        <v>3472</v>
      </c>
      <c r="D51" s="20" t="s">
        <v>198</v>
      </c>
      <c r="E51" s="3" t="s">
        <v>3469</v>
      </c>
      <c r="F51" s="54" t="s">
        <v>3486</v>
      </c>
      <c r="G51" s="150" t="s">
        <v>3486</v>
      </c>
      <c r="I51" s="155">
        <v>9250</v>
      </c>
      <c r="J51" s="156"/>
    </row>
    <row r="52" spans="2:14" ht="25.5" x14ac:dyDescent="0.2">
      <c r="B52" s="2">
        <v>44317</v>
      </c>
      <c r="C52" s="20" t="s">
        <v>3473</v>
      </c>
      <c r="D52" s="20" t="s">
        <v>3218</v>
      </c>
      <c r="E52" s="3" t="s">
        <v>3450</v>
      </c>
      <c r="F52" s="54" t="s">
        <v>3451</v>
      </c>
      <c r="G52" s="20" t="s">
        <v>3452</v>
      </c>
      <c r="H52" s="20" t="s">
        <v>3452</v>
      </c>
      <c r="I52" s="4">
        <v>30436</v>
      </c>
      <c r="N52" s="20"/>
    </row>
    <row r="53" spans="2:14" x14ac:dyDescent="0.2">
      <c r="B53" s="2">
        <v>44331</v>
      </c>
      <c r="C53" s="20" t="s">
        <v>3473</v>
      </c>
      <c r="D53" s="20" t="s">
        <v>3218</v>
      </c>
      <c r="E53" s="3" t="s">
        <v>3450</v>
      </c>
      <c r="F53" s="54" t="s">
        <v>3454</v>
      </c>
      <c r="G53" s="20" t="s">
        <v>3452</v>
      </c>
      <c r="H53" s="20" t="s">
        <v>3452</v>
      </c>
      <c r="I53" s="4">
        <v>2917.53</v>
      </c>
      <c r="N53" s="20"/>
    </row>
    <row r="54" spans="2:14" x14ac:dyDescent="0.2">
      <c r="B54" s="2">
        <v>44345</v>
      </c>
      <c r="C54" s="20" t="s">
        <v>3473</v>
      </c>
      <c r="D54" s="20" t="s">
        <v>3218</v>
      </c>
      <c r="E54" s="3" t="s">
        <v>3450</v>
      </c>
      <c r="F54" s="54" t="s">
        <v>3455</v>
      </c>
      <c r="G54" s="20" t="s">
        <v>3452</v>
      </c>
      <c r="H54" s="20" t="s">
        <v>3452</v>
      </c>
      <c r="I54" s="4">
        <v>2917.51</v>
      </c>
      <c r="N54" s="20"/>
    </row>
    <row r="55" spans="2:14" x14ac:dyDescent="0.2">
      <c r="B55" s="2">
        <v>44288</v>
      </c>
      <c r="C55" s="20" t="s">
        <v>3472</v>
      </c>
      <c r="D55" s="20" t="s">
        <v>3119</v>
      </c>
      <c r="E55" s="3" t="s">
        <v>3474</v>
      </c>
      <c r="F55" s="54" t="s">
        <v>3475</v>
      </c>
      <c r="G55" s="20" t="s">
        <v>3476</v>
      </c>
      <c r="H55" s="20" t="s">
        <v>3477</v>
      </c>
      <c r="I55" s="4">
        <v>18792</v>
      </c>
      <c r="N55" s="20"/>
    </row>
    <row r="56" spans="2:14" x14ac:dyDescent="0.2">
      <c r="B56" s="2">
        <v>44293</v>
      </c>
      <c r="C56" s="20" t="s">
        <v>3473</v>
      </c>
      <c r="D56" s="20" t="s">
        <v>3218</v>
      </c>
      <c r="E56" s="3" t="s">
        <v>3345</v>
      </c>
      <c r="F56" s="54" t="s">
        <v>3429</v>
      </c>
      <c r="G56" s="20" t="s">
        <v>3432</v>
      </c>
      <c r="H56" s="20" t="s">
        <v>3433</v>
      </c>
      <c r="I56" s="4">
        <v>1666.67</v>
      </c>
      <c r="N56" s="20"/>
    </row>
    <row r="57" spans="2:14" x14ac:dyDescent="0.2">
      <c r="B57" s="2">
        <v>44322</v>
      </c>
      <c r="C57" s="20" t="s">
        <v>3473</v>
      </c>
      <c r="D57" s="20" t="s">
        <v>3218</v>
      </c>
      <c r="E57" s="3" t="s">
        <v>3345</v>
      </c>
      <c r="F57" s="54" t="s">
        <v>3429</v>
      </c>
      <c r="G57" s="20" t="s">
        <v>3458</v>
      </c>
      <c r="H57" s="20" t="s">
        <v>3459</v>
      </c>
      <c r="I57" s="4">
        <v>1666.67</v>
      </c>
      <c r="N57" s="20"/>
    </row>
    <row r="58" spans="2:14" x14ac:dyDescent="0.2">
      <c r="B58" s="2">
        <v>44337</v>
      </c>
      <c r="C58" s="20" t="s">
        <v>3473</v>
      </c>
      <c r="D58" s="20" t="s">
        <v>3218</v>
      </c>
      <c r="E58" s="3" t="s">
        <v>3345</v>
      </c>
      <c r="F58" s="54" t="s">
        <v>3429</v>
      </c>
      <c r="G58" s="20" t="s">
        <v>3462</v>
      </c>
      <c r="H58" s="20" t="s">
        <v>3463</v>
      </c>
      <c r="I58" s="4">
        <v>1666.67</v>
      </c>
      <c r="N58" s="20"/>
    </row>
    <row r="59" spans="2:14" x14ac:dyDescent="0.2">
      <c r="B59" s="2">
        <v>44351</v>
      </c>
      <c r="C59" s="20" t="s">
        <v>3473</v>
      </c>
      <c r="D59" s="20" t="s">
        <v>3218</v>
      </c>
      <c r="E59" s="3" t="s">
        <v>3345</v>
      </c>
      <c r="F59" s="54" t="s">
        <v>3429</v>
      </c>
      <c r="G59" s="20" t="s">
        <v>3465</v>
      </c>
      <c r="I59" s="4">
        <v>1666.67</v>
      </c>
      <c r="N59" s="20"/>
    </row>
    <row r="60" spans="2:14" x14ac:dyDescent="0.2">
      <c r="B60" s="2">
        <v>44362</v>
      </c>
      <c r="C60" s="20" t="s">
        <v>3473</v>
      </c>
      <c r="D60" s="20" t="s">
        <v>3218</v>
      </c>
      <c r="E60" s="3" t="s">
        <v>3345</v>
      </c>
      <c r="F60" s="54" t="s">
        <v>3429</v>
      </c>
      <c r="G60" s="154" t="s">
        <v>3488</v>
      </c>
      <c r="H60" s="153" t="s">
        <v>3490</v>
      </c>
      <c r="I60" s="4">
        <v>1666.67</v>
      </c>
      <c r="J60" s="37"/>
      <c r="N60" s="20"/>
    </row>
    <row r="61" spans="2:14" x14ac:dyDescent="0.2">
      <c r="B61" s="157">
        <v>44309</v>
      </c>
      <c r="C61" s="153" t="s">
        <v>3473</v>
      </c>
      <c r="D61" s="153" t="s">
        <v>3218</v>
      </c>
      <c r="E61" s="156" t="s">
        <v>3345</v>
      </c>
      <c r="F61" s="156" t="s">
        <v>3429</v>
      </c>
      <c r="G61" s="154" t="s">
        <v>3498</v>
      </c>
      <c r="H61" s="153" t="s">
        <v>3500</v>
      </c>
      <c r="I61" s="155">
        <v>1666.67</v>
      </c>
      <c r="J61" s="156"/>
    </row>
    <row r="62" spans="2:14" x14ac:dyDescent="0.2">
      <c r="B62" s="2">
        <v>44317</v>
      </c>
      <c r="C62" s="20" t="s">
        <v>3473</v>
      </c>
      <c r="D62" s="20" t="s">
        <v>3218</v>
      </c>
      <c r="E62" s="3" t="s">
        <v>3265</v>
      </c>
      <c r="F62" s="54" t="s">
        <v>3453</v>
      </c>
      <c r="G62" s="20" t="s">
        <v>3452</v>
      </c>
      <c r="H62" s="20" t="s">
        <v>3452</v>
      </c>
      <c r="I62" s="4">
        <v>815.26</v>
      </c>
      <c r="N62" s="20"/>
    </row>
    <row r="63" spans="2:14" x14ac:dyDescent="0.2">
      <c r="C63" s="20"/>
      <c r="D63" s="20"/>
      <c r="G63" s="150"/>
      <c r="I63" s="151"/>
      <c r="J63" s="152"/>
    </row>
    <row r="64" spans="2:14" x14ac:dyDescent="0.2">
      <c r="C64" s="20"/>
      <c r="D64" s="20"/>
      <c r="F64" s="3"/>
      <c r="G64" s="150"/>
      <c r="I64" s="151"/>
      <c r="J64" s="152"/>
    </row>
    <row r="65" spans="3:11" x14ac:dyDescent="0.2">
      <c r="C65" s="20"/>
      <c r="D65" s="20"/>
      <c r="G65" s="150"/>
      <c r="I65" s="151"/>
      <c r="J65" s="152"/>
    </row>
    <row r="66" spans="3:11" x14ac:dyDescent="0.2">
      <c r="H66" s="41" t="s">
        <v>628</v>
      </c>
      <c r="I66" s="39">
        <f>SUM(I33:I63)</f>
        <v>489293.32999999996</v>
      </c>
      <c r="J66" s="46"/>
      <c r="K66" s="36"/>
    </row>
    <row r="67" spans="3:11" x14ac:dyDescent="0.2">
      <c r="H67" s="41"/>
      <c r="I67" s="39"/>
      <c r="J67" s="46"/>
      <c r="K67" s="36"/>
    </row>
    <row r="69" spans="3:11" ht="21.75" customHeight="1" x14ac:dyDescent="0.2">
      <c r="H69" s="72" t="s">
        <v>3244</v>
      </c>
      <c r="I69" s="73">
        <f>I18+I26+I66</f>
        <v>500025.17</v>
      </c>
    </row>
  </sheetData>
  <sortState ref="A33:N63">
    <sortCondition ref="E33:E63"/>
  </sortState>
  <mergeCells count="2">
    <mergeCell ref="B7:I7"/>
    <mergeCell ref="B30:I30"/>
  </mergeCells>
  <pageMargins left="0.45" right="0.2" top="0.5" bottom="0.75" header="0.3" footer="0.3"/>
  <headerFooter>
    <oddFooter>&amp;R&amp;"Times New Roman,Italic" COVID-19 HEERF Institutional Portion - Quarterly Expenditure Report 12/31/2020 -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11</vt:i4>
      </vt:variant>
    </vt:vector>
  </HeadingPairs>
  <TitlesOfParts>
    <vt:vector size="38" baseType="lpstr">
      <vt:lpstr>Student Portion - FINAL</vt:lpstr>
      <vt:lpstr>Institutional Portion 9-30</vt:lpstr>
      <vt:lpstr>Institutional Portion 12-31</vt:lpstr>
      <vt:lpstr>Institutional Portion 03-31-21</vt:lpstr>
      <vt:lpstr>CARES ACT QUARTER REPORT 9-30</vt:lpstr>
      <vt:lpstr>CARES ACT QUARTER REPORT 12-31</vt:lpstr>
      <vt:lpstr>HEERF ANNUAL DETAILS</vt:lpstr>
      <vt:lpstr>CARES ACT QUARTER REPORT 03-31</vt:lpstr>
      <vt:lpstr>HEERF I,II,III 06.30.21</vt:lpstr>
      <vt:lpstr>HEERF I,II,III 09.30.21</vt:lpstr>
      <vt:lpstr>HEERF I,II,III 12.31.21</vt:lpstr>
      <vt:lpstr>HEERF I,II,III 03.31.22</vt:lpstr>
      <vt:lpstr>HEERF I,II,III 06.30.22</vt:lpstr>
      <vt:lpstr>HEERF I,II,III 09.30.22</vt:lpstr>
      <vt:lpstr>HEERF I,II,III 12.31.22</vt:lpstr>
      <vt:lpstr>2022 Annual Details</vt:lpstr>
      <vt:lpstr>HEERF I,II,III 03.31.23</vt:lpstr>
      <vt:lpstr>HEERF I,II,III 06.30.23</vt:lpstr>
      <vt:lpstr>HEERF I,II,III 09.30.23</vt:lpstr>
      <vt:lpstr>HEERF I,II,III 12.31.23</vt:lpstr>
      <vt:lpstr>HEERF 2023 ANNUAL</vt:lpstr>
      <vt:lpstr>HEERF I,II,III 03.31.24</vt:lpstr>
      <vt:lpstr>HEERF I,II,III 06.30.24</vt:lpstr>
      <vt:lpstr>HEERF I,II,III 09.30.24</vt:lpstr>
      <vt:lpstr>HEERF I,II,III 12.31.24</vt:lpstr>
      <vt:lpstr>HEERF I,II,III 03.31.25</vt:lpstr>
      <vt:lpstr>HEERF I,II,III 06.30.25</vt:lpstr>
      <vt:lpstr>'CARES ACT QUARTER REPORT 03-31'!Print_Titles</vt:lpstr>
      <vt:lpstr>'CARES ACT QUARTER REPORT 12-31'!Print_Titles</vt:lpstr>
      <vt:lpstr>'CARES ACT QUARTER REPORT 9-30'!Print_Titles</vt:lpstr>
      <vt:lpstr>'HEERF ANNUAL DETAILS'!Print_Titles</vt:lpstr>
      <vt:lpstr>'HEERF I,II,III 06.30.21'!Print_Titles</vt:lpstr>
      <vt:lpstr>'HEERF I,II,III 09.30.21'!Print_Titles</vt:lpstr>
      <vt:lpstr>'HEERF I,II,III 12.31.21'!Print_Titles</vt:lpstr>
      <vt:lpstr>'Institutional Portion 03-31-21'!Print_Titles</vt:lpstr>
      <vt:lpstr>'Institutional Portion 12-31'!Print_Titles</vt:lpstr>
      <vt:lpstr>'Institutional Portion 9-30'!Print_Titles</vt:lpstr>
      <vt:lpstr>'Student Portion -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Emey Silafau</dc:creator>
  <cp:lastModifiedBy>Elsie Lesa</cp:lastModifiedBy>
  <cp:lastPrinted>2021-01-06T02:03:00Z</cp:lastPrinted>
  <dcterms:created xsi:type="dcterms:W3CDTF">2020-08-25T21:01:57Z</dcterms:created>
  <dcterms:modified xsi:type="dcterms:W3CDTF">2025-07-22T03:02:16Z</dcterms:modified>
</cp:coreProperties>
</file>